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65" windowWidth="19320" windowHeight="14085"/>
  </bookViews>
  <sheets>
    <sheet name="Table of Contents" sheetId="8" r:id="rId1"/>
    <sheet name="Inputs" sheetId="6" r:id="rId2"/>
    <sheet name="Agreed MPES" sheetId="7" r:id="rId3"/>
    <sheet name="Cost of MPES by Year" sheetId="9" r:id="rId4"/>
    <sheet name="Projections" sheetId="10" r:id="rId5"/>
    <sheet name="Macroeconomic Data" sheetId="11" r:id="rId6"/>
    <sheet name="1. National Violence Hotline" sheetId="1" r:id="rId7"/>
    <sheet name="2. One Stop Crisis Centre" sheetId="2" r:id="rId8"/>
    <sheet name="3. Shelter" sheetId="3" r:id="rId9"/>
    <sheet name="4. Counselling services" sheetId="4" r:id="rId10"/>
    <sheet name="5. Justice and Law" sheetId="5" r:id="rId11"/>
    <sheet name="Survey Results" sheetId="23" r:id="rId12"/>
  </sheets>
  <definedNames>
    <definedName name="_xlnm._FilterDatabase" localSheetId="1" hidden="1">Inputs!$A$1:$D$1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9"/>
  <c r="J9"/>
  <c r="J10"/>
  <c r="J11"/>
  <c r="J12"/>
  <c r="J13"/>
  <c r="J14"/>
  <c r="J15"/>
  <c r="J16"/>
  <c r="J17"/>
  <c r="J18"/>
  <c r="J19"/>
  <c r="J20"/>
  <c r="J21"/>
  <c r="J22"/>
  <c r="J23"/>
  <c r="J7"/>
  <c r="J6"/>
  <c r="J24"/>
  <c r="J25"/>
  <c r="C133" i="5"/>
  <c r="E133"/>
  <c r="G133"/>
  <c r="H133"/>
  <c r="C134"/>
  <c r="E134"/>
  <c r="G134"/>
  <c r="H134"/>
  <c r="H118"/>
  <c r="C119"/>
  <c r="E119"/>
  <c r="G119"/>
  <c r="H119"/>
  <c r="C120"/>
  <c r="E120"/>
  <c r="G120"/>
  <c r="H120"/>
  <c r="H121"/>
  <c r="E122"/>
  <c r="G122"/>
  <c r="H122"/>
  <c r="C116"/>
  <c r="E116"/>
  <c r="G116"/>
  <c r="H116"/>
  <c r="C117"/>
  <c r="E117"/>
  <c r="G117"/>
  <c r="H117"/>
  <c r="C115"/>
  <c r="E115"/>
  <c r="G115"/>
  <c r="H115"/>
  <c r="H124"/>
  <c r="H150"/>
  <c r="C132"/>
  <c r="E132"/>
  <c r="G132"/>
  <c r="H132"/>
  <c r="C136"/>
  <c r="E136"/>
  <c r="G136"/>
  <c r="H136"/>
  <c r="C137"/>
  <c r="E137"/>
  <c r="G137"/>
  <c r="H137"/>
  <c r="C138"/>
  <c r="E138"/>
  <c r="G138"/>
  <c r="H138"/>
  <c r="C139"/>
  <c r="E139"/>
  <c r="G139"/>
  <c r="H139"/>
  <c r="C140"/>
  <c r="E140"/>
  <c r="G140"/>
  <c r="H140"/>
  <c r="C141"/>
  <c r="E141"/>
  <c r="G141"/>
  <c r="H141"/>
  <c r="H144"/>
  <c r="H151"/>
  <c r="G143"/>
  <c r="G151"/>
  <c r="E82" i="4"/>
  <c r="G82"/>
  <c r="H82"/>
  <c r="E81"/>
  <c r="G81"/>
  <c r="H81"/>
  <c r="E79"/>
  <c r="G79"/>
  <c r="H79"/>
  <c r="E80"/>
  <c r="G80"/>
  <c r="H80"/>
  <c r="E136"/>
  <c r="G136"/>
  <c r="H136"/>
  <c r="E137"/>
  <c r="G137"/>
  <c r="H137"/>
  <c r="E138"/>
  <c r="G138"/>
  <c r="H138"/>
  <c r="E135"/>
  <c r="G135"/>
  <c r="H135"/>
  <c r="E23"/>
  <c r="G23"/>
  <c r="H23"/>
  <c r="E24"/>
  <c r="G24"/>
  <c r="H24"/>
  <c r="E25"/>
  <c r="G25"/>
  <c r="H25"/>
  <c r="E26"/>
  <c r="G26"/>
  <c r="H26"/>
  <c r="C5" i="1"/>
  <c r="E5"/>
  <c r="G5"/>
  <c r="C6"/>
  <c r="E6"/>
  <c r="G6"/>
  <c r="C7"/>
  <c r="E7"/>
  <c r="G7"/>
  <c r="C8"/>
  <c r="E8"/>
  <c r="G8"/>
  <c r="C10"/>
  <c r="E10"/>
  <c r="G10"/>
  <c r="C11"/>
  <c r="E11"/>
  <c r="G11"/>
  <c r="C13"/>
  <c r="E13"/>
  <c r="G13"/>
  <c r="C14"/>
  <c r="E14"/>
  <c r="G14"/>
  <c r="C15"/>
  <c r="E15"/>
  <c r="G15"/>
  <c r="C17"/>
  <c r="E17"/>
  <c r="G17"/>
  <c r="C19"/>
  <c r="E19"/>
  <c r="G19"/>
  <c r="C20"/>
  <c r="E20"/>
  <c r="G20"/>
  <c r="C21"/>
  <c r="E21"/>
  <c r="G21"/>
  <c r="C23"/>
  <c r="E23"/>
  <c r="G23"/>
  <c r="C24"/>
  <c r="E24"/>
  <c r="G24"/>
  <c r="C25"/>
  <c r="E25"/>
  <c r="G25"/>
  <c r="G27"/>
  <c r="C34"/>
  <c r="E34"/>
  <c r="G34"/>
  <c r="C35"/>
  <c r="E35"/>
  <c r="G35"/>
  <c r="C36"/>
  <c r="E36"/>
  <c r="G36"/>
  <c r="C37"/>
  <c r="E37"/>
  <c r="G37"/>
  <c r="C38"/>
  <c r="E38"/>
  <c r="G38"/>
  <c r="C39"/>
  <c r="E39"/>
  <c r="G39"/>
  <c r="C40"/>
  <c r="E40"/>
  <c r="G40"/>
  <c r="C43"/>
  <c r="E43"/>
  <c r="G43"/>
  <c r="C44"/>
  <c r="E44"/>
  <c r="G44"/>
  <c r="C45"/>
  <c r="E45"/>
  <c r="G45"/>
  <c r="G47"/>
  <c r="G54"/>
  <c r="G55"/>
  <c r="G56"/>
  <c r="B11" i="10"/>
  <c r="B4"/>
  <c r="B7"/>
  <c r="B5"/>
  <c r="B6"/>
  <c r="C11"/>
  <c r="C5"/>
  <c r="C6"/>
  <c r="D11"/>
  <c r="D5"/>
  <c r="D6"/>
  <c r="E11"/>
  <c r="E5"/>
  <c r="E6"/>
  <c r="D24" i="9"/>
  <c r="E24"/>
  <c r="F24"/>
  <c r="G24"/>
  <c r="H24"/>
  <c r="I24"/>
  <c r="C162" i="5"/>
  <c r="E162"/>
  <c r="G162"/>
  <c r="H162"/>
  <c r="C164"/>
  <c r="E164"/>
  <c r="G164"/>
  <c r="H164"/>
  <c r="C166"/>
  <c r="E166"/>
  <c r="G166"/>
  <c r="H166"/>
  <c r="H169"/>
  <c r="G123"/>
  <c r="G150"/>
  <c r="H152"/>
  <c r="G152"/>
  <c r="I155"/>
  <c r="C86"/>
  <c r="E86"/>
  <c r="G86"/>
  <c r="H86"/>
  <c r="C87"/>
  <c r="E87"/>
  <c r="G87"/>
  <c r="H87"/>
  <c r="C88"/>
  <c r="E88"/>
  <c r="G88"/>
  <c r="H88"/>
  <c r="C90"/>
  <c r="E90"/>
  <c r="G90"/>
  <c r="H90"/>
  <c r="C91"/>
  <c r="E91"/>
  <c r="G91"/>
  <c r="H91"/>
  <c r="C92"/>
  <c r="E92"/>
  <c r="G92"/>
  <c r="H92"/>
  <c r="C93"/>
  <c r="E93"/>
  <c r="G93"/>
  <c r="H93"/>
  <c r="C94"/>
  <c r="E94"/>
  <c r="G94"/>
  <c r="H94"/>
  <c r="H97"/>
  <c r="G96"/>
  <c r="C56"/>
  <c r="E56"/>
  <c r="G56"/>
  <c r="H56"/>
  <c r="C57"/>
  <c r="E57"/>
  <c r="G57"/>
  <c r="H57"/>
  <c r="C58"/>
  <c r="E58"/>
  <c r="G58"/>
  <c r="H58"/>
  <c r="C60"/>
  <c r="E60"/>
  <c r="G60"/>
  <c r="H60"/>
  <c r="C61"/>
  <c r="E61"/>
  <c r="G61"/>
  <c r="H61"/>
  <c r="C63"/>
  <c r="E63"/>
  <c r="G63"/>
  <c r="H63"/>
  <c r="C64"/>
  <c r="E64"/>
  <c r="G64"/>
  <c r="H64"/>
  <c r="C65"/>
  <c r="E65"/>
  <c r="G65"/>
  <c r="H65"/>
  <c r="C67"/>
  <c r="E67"/>
  <c r="G67"/>
  <c r="H67"/>
  <c r="C74"/>
  <c r="E74"/>
  <c r="G74"/>
  <c r="H74"/>
  <c r="C75"/>
  <c r="E75"/>
  <c r="G75"/>
  <c r="H75"/>
  <c r="C76"/>
  <c r="E76"/>
  <c r="G76"/>
  <c r="H76"/>
  <c r="H79"/>
  <c r="G78"/>
  <c r="C27"/>
  <c r="E27"/>
  <c r="G27"/>
  <c r="H27"/>
  <c r="C28"/>
  <c r="E28"/>
  <c r="G28"/>
  <c r="H28"/>
  <c r="C29"/>
  <c r="E29"/>
  <c r="G29"/>
  <c r="H29"/>
  <c r="C30"/>
  <c r="E30"/>
  <c r="G30"/>
  <c r="H30"/>
  <c r="C31"/>
  <c r="E31"/>
  <c r="G31"/>
  <c r="H31"/>
  <c r="C32"/>
  <c r="E32"/>
  <c r="G32"/>
  <c r="H32"/>
  <c r="C33"/>
  <c r="E33"/>
  <c r="G33"/>
  <c r="H33"/>
  <c r="H37"/>
  <c r="G36"/>
  <c r="C6"/>
  <c r="E6"/>
  <c r="G6"/>
  <c r="H6"/>
  <c r="C7"/>
  <c r="E7"/>
  <c r="G7"/>
  <c r="H7"/>
  <c r="C8"/>
  <c r="E8"/>
  <c r="G8"/>
  <c r="H8"/>
  <c r="C10"/>
  <c r="E10"/>
  <c r="G10"/>
  <c r="H10"/>
  <c r="C11"/>
  <c r="E11"/>
  <c r="G11"/>
  <c r="H11"/>
  <c r="C13"/>
  <c r="E13"/>
  <c r="G13"/>
  <c r="H13"/>
  <c r="C15"/>
  <c r="E15"/>
  <c r="G15"/>
  <c r="H15"/>
  <c r="C16"/>
  <c r="E16"/>
  <c r="G16"/>
  <c r="H16"/>
  <c r="C17"/>
  <c r="E17"/>
  <c r="G17"/>
  <c r="H17"/>
  <c r="H20"/>
  <c r="G19"/>
  <c r="C149" i="4"/>
  <c r="E149"/>
  <c r="G149"/>
  <c r="H149"/>
  <c r="C150"/>
  <c r="E150"/>
  <c r="G150"/>
  <c r="H150"/>
  <c r="C151"/>
  <c r="E151"/>
  <c r="G151"/>
  <c r="H151"/>
  <c r="C147"/>
  <c r="E147"/>
  <c r="G147"/>
  <c r="H147"/>
  <c r="G153"/>
  <c r="C118"/>
  <c r="E118"/>
  <c r="G118"/>
  <c r="C119"/>
  <c r="E119"/>
  <c r="G119"/>
  <c r="C120"/>
  <c r="E120"/>
  <c r="G120"/>
  <c r="C122"/>
  <c r="E122"/>
  <c r="G122"/>
  <c r="C123"/>
  <c r="E123"/>
  <c r="G123"/>
  <c r="C125"/>
  <c r="E125"/>
  <c r="G125"/>
  <c r="C126"/>
  <c r="E126"/>
  <c r="G126"/>
  <c r="C127"/>
  <c r="E127"/>
  <c r="G127"/>
  <c r="C129"/>
  <c r="E129"/>
  <c r="G129"/>
  <c r="C131"/>
  <c r="E131"/>
  <c r="G131"/>
  <c r="C132"/>
  <c r="E132"/>
  <c r="G132"/>
  <c r="C133"/>
  <c r="E133"/>
  <c r="G133"/>
  <c r="G139"/>
  <c r="H118"/>
  <c r="H119"/>
  <c r="H120"/>
  <c r="H122"/>
  <c r="H123"/>
  <c r="H125"/>
  <c r="H126"/>
  <c r="H127"/>
  <c r="H129"/>
  <c r="H131"/>
  <c r="H132"/>
  <c r="H133"/>
  <c r="H140"/>
  <c r="C91"/>
  <c r="E91"/>
  <c r="G91"/>
  <c r="H91"/>
  <c r="C93"/>
  <c r="E93"/>
  <c r="G93"/>
  <c r="H93"/>
  <c r="C94"/>
  <c r="E94"/>
  <c r="G94"/>
  <c r="H94"/>
  <c r="C95"/>
  <c r="E95"/>
  <c r="G95"/>
  <c r="H95"/>
  <c r="H98"/>
  <c r="G97"/>
  <c r="C62"/>
  <c r="E62"/>
  <c r="G62"/>
  <c r="H62"/>
  <c r="C63"/>
  <c r="E63"/>
  <c r="G63"/>
  <c r="H63"/>
  <c r="C64"/>
  <c r="E64"/>
  <c r="G64"/>
  <c r="H64"/>
  <c r="C66"/>
  <c r="E66"/>
  <c r="G66"/>
  <c r="H66"/>
  <c r="C67"/>
  <c r="E67"/>
  <c r="G67"/>
  <c r="H67"/>
  <c r="C69"/>
  <c r="E69"/>
  <c r="G69"/>
  <c r="H69"/>
  <c r="C70"/>
  <c r="E70"/>
  <c r="G70"/>
  <c r="H70"/>
  <c r="C71"/>
  <c r="E71"/>
  <c r="G71"/>
  <c r="H71"/>
  <c r="C73"/>
  <c r="E73"/>
  <c r="G73"/>
  <c r="H73"/>
  <c r="C75"/>
  <c r="E75"/>
  <c r="G75"/>
  <c r="H75"/>
  <c r="C76"/>
  <c r="E76"/>
  <c r="G76"/>
  <c r="H76"/>
  <c r="C77"/>
  <c r="E77"/>
  <c r="G77"/>
  <c r="H77"/>
  <c r="H84"/>
  <c r="G83"/>
  <c r="C37"/>
  <c r="E37"/>
  <c r="G37"/>
  <c r="H37"/>
  <c r="C39"/>
  <c r="E39"/>
  <c r="G39"/>
  <c r="H39"/>
  <c r="C40"/>
  <c r="E40"/>
  <c r="G40"/>
  <c r="H40"/>
  <c r="C41"/>
  <c r="E41"/>
  <c r="G41"/>
  <c r="H41"/>
  <c r="C42"/>
  <c r="E42"/>
  <c r="G42"/>
  <c r="H42"/>
  <c r="H45"/>
  <c r="G44"/>
  <c r="C6"/>
  <c r="E6"/>
  <c r="G6"/>
  <c r="H6"/>
  <c r="C7"/>
  <c r="E7"/>
  <c r="G7"/>
  <c r="H7"/>
  <c r="C8"/>
  <c r="E8"/>
  <c r="G8"/>
  <c r="H8"/>
  <c r="C10"/>
  <c r="E10"/>
  <c r="G10"/>
  <c r="H10"/>
  <c r="C11"/>
  <c r="E11"/>
  <c r="G11"/>
  <c r="H11"/>
  <c r="C13"/>
  <c r="E13"/>
  <c r="G13"/>
  <c r="H13"/>
  <c r="C14"/>
  <c r="E14"/>
  <c r="G14"/>
  <c r="H14"/>
  <c r="C15"/>
  <c r="E15"/>
  <c r="G15"/>
  <c r="H15"/>
  <c r="C17"/>
  <c r="E17"/>
  <c r="G17"/>
  <c r="H17"/>
  <c r="C19"/>
  <c r="E19"/>
  <c r="G19"/>
  <c r="H19"/>
  <c r="C20"/>
  <c r="E20"/>
  <c r="G20"/>
  <c r="H20"/>
  <c r="C21"/>
  <c r="E21"/>
  <c r="G21"/>
  <c r="H21"/>
  <c r="H29"/>
  <c r="G28"/>
  <c r="H161"/>
  <c r="H162"/>
  <c r="H163"/>
  <c r="G161"/>
  <c r="G162"/>
  <c r="G163"/>
  <c r="H154"/>
  <c r="C36" i="3"/>
  <c r="E36"/>
  <c r="G36"/>
  <c r="H36"/>
  <c r="C37"/>
  <c r="E37"/>
  <c r="G37"/>
  <c r="H37"/>
  <c r="C39"/>
  <c r="E39"/>
  <c r="G39"/>
  <c r="H39"/>
  <c r="C40"/>
  <c r="E40"/>
  <c r="G40"/>
  <c r="H40"/>
  <c r="C41"/>
  <c r="E41"/>
  <c r="G41"/>
  <c r="H41"/>
  <c r="H45"/>
  <c r="G44"/>
  <c r="C5"/>
  <c r="E5"/>
  <c r="G5"/>
  <c r="H5"/>
  <c r="C6"/>
  <c r="E6"/>
  <c r="G6"/>
  <c r="H6"/>
  <c r="C7"/>
  <c r="E7"/>
  <c r="G7"/>
  <c r="H7"/>
  <c r="C9"/>
  <c r="E9"/>
  <c r="G9"/>
  <c r="H9"/>
  <c r="C10"/>
  <c r="E10"/>
  <c r="G10"/>
  <c r="H10"/>
  <c r="C12"/>
  <c r="E12"/>
  <c r="G12"/>
  <c r="H12"/>
  <c r="C13"/>
  <c r="E13"/>
  <c r="G13"/>
  <c r="H13"/>
  <c r="C14"/>
  <c r="E14"/>
  <c r="G14"/>
  <c r="H14"/>
  <c r="C16"/>
  <c r="E16"/>
  <c r="G16"/>
  <c r="H16"/>
  <c r="C17"/>
  <c r="E17"/>
  <c r="G17"/>
  <c r="H17"/>
  <c r="C19"/>
  <c r="E19"/>
  <c r="G19"/>
  <c r="H19"/>
  <c r="C20"/>
  <c r="E20"/>
  <c r="G20"/>
  <c r="H20"/>
  <c r="C21"/>
  <c r="E21"/>
  <c r="G21"/>
  <c r="H21"/>
  <c r="C23"/>
  <c r="E23"/>
  <c r="G23"/>
  <c r="H23"/>
  <c r="C24"/>
  <c r="E24"/>
  <c r="G24"/>
  <c r="H24"/>
  <c r="C25"/>
  <c r="E25"/>
  <c r="G25"/>
  <c r="H25"/>
  <c r="H28"/>
  <c r="G27"/>
  <c r="C37" i="2"/>
  <c r="E37"/>
  <c r="G37"/>
  <c r="H37"/>
  <c r="C38"/>
  <c r="E38"/>
  <c r="G38"/>
  <c r="H38"/>
  <c r="C39"/>
  <c r="E39"/>
  <c r="G39"/>
  <c r="H39"/>
  <c r="C40"/>
  <c r="E40"/>
  <c r="G40"/>
  <c r="H40"/>
  <c r="C41"/>
  <c r="E41"/>
  <c r="G41"/>
  <c r="H41"/>
  <c r="C42"/>
  <c r="E42"/>
  <c r="G42"/>
  <c r="H42"/>
  <c r="C44"/>
  <c r="E44"/>
  <c r="G44"/>
  <c r="H44"/>
  <c r="C45"/>
  <c r="E45"/>
  <c r="G45"/>
  <c r="H45"/>
  <c r="C46"/>
  <c r="E46"/>
  <c r="G46"/>
  <c r="H46"/>
  <c r="C47"/>
  <c r="E47"/>
  <c r="G47"/>
  <c r="H47"/>
  <c r="H51"/>
  <c r="G50"/>
  <c r="C5"/>
  <c r="E5"/>
  <c r="G5"/>
  <c r="H5"/>
  <c r="C6"/>
  <c r="E6"/>
  <c r="G6"/>
  <c r="H6"/>
  <c r="C7"/>
  <c r="E7"/>
  <c r="G7"/>
  <c r="H7"/>
  <c r="C8"/>
  <c r="E8"/>
  <c r="G8"/>
  <c r="H8"/>
  <c r="C10"/>
  <c r="E10"/>
  <c r="G10"/>
  <c r="H10"/>
  <c r="C11"/>
  <c r="E11"/>
  <c r="G11"/>
  <c r="H11"/>
  <c r="C13"/>
  <c r="E13"/>
  <c r="G13"/>
  <c r="H13"/>
  <c r="C14"/>
  <c r="E14"/>
  <c r="G14"/>
  <c r="H14"/>
  <c r="C15"/>
  <c r="E15"/>
  <c r="G15"/>
  <c r="H15"/>
  <c r="C17"/>
  <c r="E17"/>
  <c r="G17"/>
  <c r="H17"/>
  <c r="C19"/>
  <c r="E19"/>
  <c r="G19"/>
  <c r="H19"/>
  <c r="C20"/>
  <c r="E20"/>
  <c r="G20"/>
  <c r="H20"/>
  <c r="C21"/>
  <c r="E21"/>
  <c r="G21"/>
  <c r="H21"/>
  <c r="H29"/>
  <c r="G28"/>
  <c r="E16"/>
  <c r="H34" i="1"/>
  <c r="H35"/>
  <c r="H36"/>
  <c r="H37"/>
  <c r="H38"/>
  <c r="H39"/>
  <c r="H40"/>
  <c r="H43"/>
  <c r="H44"/>
  <c r="H45"/>
  <c r="H48"/>
  <c r="H5"/>
  <c r="H6"/>
  <c r="H7"/>
  <c r="H8"/>
  <c r="H10"/>
  <c r="H11"/>
  <c r="H13"/>
  <c r="H14"/>
  <c r="H15"/>
  <c r="H16"/>
  <c r="H17"/>
  <c r="H19"/>
  <c r="H20"/>
  <c r="H21"/>
  <c r="H23"/>
  <c r="H24"/>
  <c r="H25"/>
  <c r="H28"/>
  <c r="H55"/>
  <c r="H54"/>
  <c r="H59" i="2"/>
  <c r="H58"/>
  <c r="G59"/>
  <c r="G58"/>
  <c r="H53" i="3"/>
  <c r="H52"/>
  <c r="G53"/>
  <c r="G52"/>
  <c r="H104" i="5"/>
  <c r="H103"/>
  <c r="G104"/>
  <c r="G103"/>
  <c r="H105"/>
  <c r="G105"/>
  <c r="H44"/>
  <c r="H43"/>
  <c r="G44"/>
  <c r="G43"/>
  <c r="H52" i="4"/>
  <c r="H51"/>
  <c r="G52"/>
  <c r="G51"/>
  <c r="H106"/>
  <c r="H105"/>
  <c r="G106"/>
  <c r="G105"/>
  <c r="H53"/>
  <c r="G53"/>
  <c r="H45" i="5"/>
  <c r="G45"/>
  <c r="H107" i="4"/>
  <c r="G107"/>
  <c r="H54" i="3"/>
  <c r="G54"/>
  <c r="H60" i="2"/>
  <c r="G60"/>
  <c r="H56" i="1"/>
  <c r="G168" i="5"/>
</calcChain>
</file>

<file path=xl/sharedStrings.xml><?xml version="1.0" encoding="utf-8"?>
<sst xmlns="http://schemas.openxmlformats.org/spreadsheetml/2006/main" count="1319" uniqueCount="358">
  <si>
    <t>Establishment Costs</t>
  </si>
  <si>
    <t>Input</t>
  </si>
  <si>
    <t>No. of units</t>
  </si>
  <si>
    <t>Unit Description</t>
  </si>
  <si>
    <t>No. of days/months/districts</t>
  </si>
  <si>
    <t>Notes</t>
  </si>
  <si>
    <t>Develop Protocol for providing support</t>
  </si>
  <si>
    <t>Fees of expert to develop protocol</t>
  </si>
  <si>
    <t>Per day</t>
  </si>
  <si>
    <t>Staff time for review and feedback (senior)</t>
  </si>
  <si>
    <t>Staff time for review and feedback (staff)</t>
  </si>
  <si>
    <t xml:space="preserve"> Staff Time for preparing List of resources</t>
  </si>
  <si>
    <t>Template for Data collection</t>
  </si>
  <si>
    <t>Fees for expert to develop template</t>
  </si>
  <si>
    <t>Staff time for review and feedback</t>
  </si>
  <si>
    <t>Recruitment costs</t>
  </si>
  <si>
    <t xml:space="preserve"> Staff time</t>
  </si>
  <si>
    <t>Newspaper ad</t>
  </si>
  <si>
    <t>Per ad</t>
  </si>
  <si>
    <t>Radio ad</t>
  </si>
  <si>
    <t>Per minute</t>
  </si>
  <si>
    <t xml:space="preserve"> Training of Staff</t>
  </si>
  <si>
    <t>Training cost</t>
  </si>
  <si>
    <t>Per person</t>
  </si>
  <si>
    <t>Publicity</t>
  </si>
  <si>
    <t>Flyers</t>
  </si>
  <si>
    <t>Per flyer</t>
  </si>
  <si>
    <t>Costs of Broadcast of Radio Ads</t>
  </si>
  <si>
    <t>Costs of Printing Posters</t>
  </si>
  <si>
    <t>Per poster</t>
  </si>
  <si>
    <t>Meeting with Service Providers(staff time)</t>
  </si>
  <si>
    <t>Meeting costs: Tea / Coffee breaks</t>
  </si>
  <si>
    <t>Transportation to meeting</t>
  </si>
  <si>
    <t>Total establishment cost (USD)</t>
  </si>
  <si>
    <t>Total Cost of Unit (Kip)</t>
  </si>
  <si>
    <t>Total Cost of Unit (USD)</t>
  </si>
  <si>
    <t>Total Price of Units (Kip)</t>
  </si>
  <si>
    <t>Price per unit (Kip)</t>
  </si>
  <si>
    <t>Coordination with Mobile Service Providers (assuming there is no cost as it would be a government order)</t>
  </si>
  <si>
    <t>Operational Costs</t>
  </si>
  <si>
    <t>Staff salaries</t>
  </si>
  <si>
    <t>Full Time Staff</t>
  </si>
  <si>
    <t>Part Time Staff</t>
  </si>
  <si>
    <t>Senior Admin</t>
  </si>
  <si>
    <t>Manager</t>
  </si>
  <si>
    <t>Receptionist</t>
  </si>
  <si>
    <t>Cleaning</t>
  </si>
  <si>
    <t>Security</t>
  </si>
  <si>
    <t>Service Costs</t>
  </si>
  <si>
    <t>Communication</t>
  </si>
  <si>
    <t>Per annum</t>
  </si>
  <si>
    <t>Stationary</t>
  </si>
  <si>
    <t>Outreach</t>
  </si>
  <si>
    <t>Total operational cost (USD)</t>
  </si>
  <si>
    <t>Development of Protocol</t>
  </si>
  <si>
    <t>Fees for development of Protocol</t>
  </si>
  <si>
    <t xml:space="preserve"> Staff time for feedback (senior)</t>
  </si>
  <si>
    <t>Staff time for feedback (staff)</t>
  </si>
  <si>
    <t>Staff time developing list of referrals</t>
  </si>
  <si>
    <t>Development of template for data collection</t>
  </si>
  <si>
    <t>Hiring Required Staff</t>
  </si>
  <si>
    <t>Staff time for recruitment</t>
  </si>
  <si>
    <t>Training of Staff</t>
  </si>
  <si>
    <t>Staff training</t>
  </si>
  <si>
    <t>Provide Space for Crisis Centre</t>
  </si>
  <si>
    <t>Rent or Purchase - annual cost</t>
  </si>
  <si>
    <t>Utitilies -costs of electricity, water, telephone lines</t>
  </si>
  <si>
    <t>Equipment (computers, telephones, furniture)</t>
  </si>
  <si>
    <t>Material cost ( stationery, etc)</t>
  </si>
  <si>
    <t>Doctor(s)</t>
  </si>
  <si>
    <t>Counsellors</t>
  </si>
  <si>
    <t>Social welfare officer</t>
  </si>
  <si>
    <t>Police officer</t>
  </si>
  <si>
    <t>Equipment</t>
  </si>
  <si>
    <t>Utilities</t>
  </si>
  <si>
    <t>Other admin</t>
  </si>
  <si>
    <t>Total operational costs  (USD)</t>
  </si>
  <si>
    <t>Operationg costs</t>
  </si>
  <si>
    <t>Other training</t>
  </si>
  <si>
    <t>Provide Space for Shelter</t>
  </si>
  <si>
    <t>Construction of shelter</t>
  </si>
  <si>
    <t>Residential unit and capital fixtures</t>
  </si>
  <si>
    <t>Full time staff</t>
  </si>
  <si>
    <t>Night-duty staff</t>
  </si>
  <si>
    <t>Subsistence</t>
  </si>
  <si>
    <t>Operating costs</t>
  </si>
  <si>
    <t>Staff time for feedback</t>
  </si>
  <si>
    <t xml:space="preserve"> Hiring Required Staff</t>
  </si>
  <si>
    <t>Training course</t>
  </si>
  <si>
    <t>Providing Desk Space</t>
  </si>
  <si>
    <t>Material costs</t>
  </si>
  <si>
    <t>Desk</t>
  </si>
  <si>
    <t>Computer</t>
  </si>
  <si>
    <t>Phone</t>
  </si>
  <si>
    <t>Staff</t>
  </si>
  <si>
    <t>Counsellor (FT) / Nurse (PT) + Outreach Worker (PT)</t>
  </si>
  <si>
    <t>Per year</t>
  </si>
  <si>
    <t>Transport</t>
  </si>
  <si>
    <t>Total operating costs (USD)</t>
  </si>
  <si>
    <t>WORKPLACE</t>
  </si>
  <si>
    <t>4.2.a Development of Protocol</t>
  </si>
  <si>
    <t>a1 Fees for development of Protocol</t>
  </si>
  <si>
    <t>a2 Staff time for feedback</t>
  </si>
  <si>
    <t>a3 Staff time developing list of referrals</t>
  </si>
  <si>
    <t>4.2.b Development of template for data collection</t>
  </si>
  <si>
    <t>b1Fees for expert to develop template</t>
  </si>
  <si>
    <t>b2Staff time for review and feedback</t>
  </si>
  <si>
    <t>4.2.c Hiring Required Staff</t>
  </si>
  <si>
    <t>4.2.d Training</t>
  </si>
  <si>
    <t>4.2.e Publicity(?)</t>
  </si>
  <si>
    <t>Posters</t>
  </si>
  <si>
    <t>4.2.f Providing Desk Space</t>
  </si>
  <si>
    <t>Other</t>
  </si>
  <si>
    <t>Radio ads</t>
  </si>
  <si>
    <t>Furniture</t>
  </si>
  <si>
    <t>Electronic equipment</t>
  </si>
  <si>
    <t>Other equipment</t>
  </si>
  <si>
    <t>5.2.a Development of Protocol</t>
  </si>
  <si>
    <t>Staff Training</t>
  </si>
  <si>
    <t>Infrastructure for Special Court</t>
  </si>
  <si>
    <t>Judge</t>
  </si>
  <si>
    <t>Transportation</t>
  </si>
  <si>
    <t>Administration</t>
  </si>
  <si>
    <t>Pilot Mobile Mediation Unit for RWOR</t>
  </si>
  <si>
    <t>5.3.a Development of Protocol</t>
  </si>
  <si>
    <t>5.3.f Infrastructure for Mobile Court</t>
  </si>
  <si>
    <t>f1Purchase of van/car</t>
  </si>
  <si>
    <t>Per vehicle</t>
  </si>
  <si>
    <t>Strengthen Capacity of VMU re: gender sensitive resolution</t>
  </si>
  <si>
    <t>Training ofVMU Members</t>
  </si>
  <si>
    <t>VMU Members Training</t>
  </si>
  <si>
    <t>Total cost of strengthening capacity of VMU (USD)</t>
  </si>
  <si>
    <t>Overall costs</t>
  </si>
  <si>
    <t>Overall Cost</t>
  </si>
  <si>
    <t>Establishment</t>
  </si>
  <si>
    <t>Operational</t>
  </si>
  <si>
    <t>Total</t>
  </si>
  <si>
    <t>Overall costs: Rural Health Clinics</t>
  </si>
  <si>
    <t>Overall costs: Workplaces</t>
  </si>
  <si>
    <t>Overall costs: Special Desk</t>
  </si>
  <si>
    <t>Overall costs: Special Court</t>
  </si>
  <si>
    <t>USD</t>
  </si>
  <si>
    <t>Minimum Package of Essential Services</t>
  </si>
  <si>
    <t>1. Hotline (24hr)</t>
  </si>
  <si>
    <t>✓</t>
  </si>
  <si>
    <t>2. One Stop Crisis Centre</t>
  </si>
  <si>
    <t>150 Hospital</t>
  </si>
  <si>
    <t>Mother and Child Hospital</t>
  </si>
  <si>
    <t>Province 1</t>
  </si>
  <si>
    <t>Province 2</t>
  </si>
  <si>
    <t>Provine 3</t>
  </si>
  <si>
    <t>Province 4</t>
  </si>
  <si>
    <t>Province 5</t>
  </si>
  <si>
    <t>Province 6</t>
  </si>
  <si>
    <t>Province 7</t>
  </si>
  <si>
    <t>Province 8</t>
  </si>
  <si>
    <t xml:space="preserve">4. Counseling services </t>
  </si>
  <si>
    <t>5. Law Enforcement and Justice</t>
  </si>
  <si>
    <t>Train all VMUs by end of three years</t>
  </si>
  <si>
    <t>6. Referral Network</t>
  </si>
  <si>
    <t>7. Capacity Bulding of Stakeholders</t>
  </si>
  <si>
    <t>Police</t>
  </si>
  <si>
    <t>Building</t>
  </si>
  <si>
    <t>Medical equipment</t>
  </si>
  <si>
    <t>Training</t>
  </si>
  <si>
    <t>Vehicles</t>
  </si>
  <si>
    <t>Health insurance</t>
  </si>
  <si>
    <t>Contingency</t>
  </si>
  <si>
    <t>Meetings</t>
  </si>
  <si>
    <t xml:space="preserve">Personnel </t>
  </si>
  <si>
    <t>Admin</t>
  </si>
  <si>
    <t>Supplies</t>
  </si>
  <si>
    <t>Category</t>
  </si>
  <si>
    <t>Element</t>
  </si>
  <si>
    <t xml:space="preserve">Source </t>
  </si>
  <si>
    <t>Social Services Expenditures</t>
  </si>
  <si>
    <t>Health Expenditures</t>
  </si>
  <si>
    <t>Police Expenditures</t>
  </si>
  <si>
    <t>Courts Expenditures</t>
  </si>
  <si>
    <t>VPU Expenditures</t>
  </si>
  <si>
    <t>Survey</t>
  </si>
  <si>
    <t>Meeting costs</t>
  </si>
  <si>
    <t>Expert Costs</t>
  </si>
  <si>
    <t>Fees for expert</t>
  </si>
  <si>
    <t>Research team</t>
  </si>
  <si>
    <t>Exchange rate</t>
  </si>
  <si>
    <t>Tea / Coffee break: per person</t>
  </si>
  <si>
    <t>Food allowance (with overnight stay): per person</t>
  </si>
  <si>
    <t>Food allowance (without overnight stay): per person</t>
  </si>
  <si>
    <t>Venue ( &gt;100): per day</t>
  </si>
  <si>
    <t>Venue (50 - 100): per day</t>
  </si>
  <si>
    <t>Venue (&lt;50): per day</t>
  </si>
  <si>
    <t>Banner costs: per conference</t>
  </si>
  <si>
    <t>Equipment rental: per day</t>
  </si>
  <si>
    <t>In country travel: per day</t>
  </si>
  <si>
    <t>Advertising Costs</t>
  </si>
  <si>
    <t>Radio: per minute</t>
  </si>
  <si>
    <t>Poster: per poster</t>
  </si>
  <si>
    <t>Flyer: per flyer</t>
  </si>
  <si>
    <t>Newspaper: per day</t>
  </si>
  <si>
    <t>Staff (hotline)</t>
  </si>
  <si>
    <t>Salaries (Annual)</t>
  </si>
  <si>
    <t>Senior Administrator</t>
  </si>
  <si>
    <t>Salaries (Monthly)</t>
  </si>
  <si>
    <t>Salaries (Weekly)</t>
  </si>
  <si>
    <t>Salaries (Daily)</t>
  </si>
  <si>
    <t xml:space="preserve">Social services </t>
  </si>
  <si>
    <t>Specific Costs: Hotline</t>
  </si>
  <si>
    <t>Communication: Hotline in Viet</t>
  </si>
  <si>
    <t>Stationary: Hotline in Viet</t>
  </si>
  <si>
    <t>Outreach: Hotline in Viet</t>
  </si>
  <si>
    <t>Medical staff</t>
  </si>
  <si>
    <t>Medical (support)</t>
  </si>
  <si>
    <t>Stationary: assume 10% from health</t>
  </si>
  <si>
    <t>Equipment: assume 10% from health</t>
  </si>
  <si>
    <t>Utilities: assume 10% from health</t>
  </si>
  <si>
    <t>Other admin: assume 10% from health</t>
  </si>
  <si>
    <t>Specific Costs: OSCC</t>
  </si>
  <si>
    <t>ASIEP Staff</t>
  </si>
  <si>
    <t>Specific Costs: Shelter</t>
  </si>
  <si>
    <t>Construction of shelter: From Asia Foundation</t>
  </si>
  <si>
    <t>Asia Foundation</t>
  </si>
  <si>
    <t>Residential unit and capital fixtures: From Asia Foundation</t>
  </si>
  <si>
    <t>Equipment (computers, telephones, furniture): From Asia Foundation</t>
  </si>
  <si>
    <t>Per shelter</t>
  </si>
  <si>
    <t>Subsistence: ASIEP costs</t>
  </si>
  <si>
    <t>Stationary: ASIEP costs</t>
  </si>
  <si>
    <t>Utilities: ASIEP costs</t>
  </si>
  <si>
    <t>RURAL HEALTH FACILITIES</t>
  </si>
  <si>
    <t>SCHOOLS</t>
  </si>
  <si>
    <t>Overall costs: Schools</t>
  </si>
  <si>
    <t>Specific costs: Counselling (RHC)</t>
  </si>
  <si>
    <t>Utilities: 5% of rural health facilities</t>
  </si>
  <si>
    <t>Stationary: 5% of rural health facilities</t>
  </si>
  <si>
    <t>Equipment: 5% of rural health facilities</t>
  </si>
  <si>
    <t>Transport: %% of rural health facilities</t>
  </si>
  <si>
    <t>Specific costs: Counselling (Workplace)</t>
  </si>
  <si>
    <t>Outreach: assume 5% of social services</t>
  </si>
  <si>
    <t>Communication: assume 5% of social services</t>
  </si>
  <si>
    <t>Stationary: assume 5% of social services</t>
  </si>
  <si>
    <t>Specific costs: Counselling (Workplace + Schools)</t>
  </si>
  <si>
    <t>Specific costs: Justice + Law (Special Desk)</t>
  </si>
  <si>
    <t>Outreach: assume 5% of police expenditure</t>
  </si>
  <si>
    <t>Furniture: assume 5% of police expenditure</t>
  </si>
  <si>
    <t>Electronic equipment: assume 5% of police expenditure</t>
  </si>
  <si>
    <t>Other equipment: assume 5% of police expenditure</t>
  </si>
  <si>
    <t>Utilities: assume 5% of police expenditure</t>
  </si>
  <si>
    <t>Stationary: assume 5% of police expenditure</t>
  </si>
  <si>
    <t>Other admin: assume 5% of police expenditure</t>
  </si>
  <si>
    <t>Special court for VAW issues</t>
  </si>
  <si>
    <t>Courts staff</t>
  </si>
  <si>
    <t>Transportation: 5% of Provincial Peoples Court</t>
  </si>
  <si>
    <t>Utilities: 5% of Provincial Peoples Court</t>
  </si>
  <si>
    <t>Equipment: 5% of Provincial Peoples Court</t>
  </si>
  <si>
    <t>Administration: 5% of Provincial Peoples Court</t>
  </si>
  <si>
    <t>Stationary: 5% of Provincial Peoples Court</t>
  </si>
  <si>
    <t>Specific costs: Justice + Law (Special Court)</t>
  </si>
  <si>
    <t>Driver</t>
  </si>
  <si>
    <t>Utility</t>
  </si>
  <si>
    <t>Petrol</t>
  </si>
  <si>
    <t>Specific costs: Justice + Law (Pilot VMU)</t>
  </si>
  <si>
    <t>Utility: assume 50% of VMU costs</t>
  </si>
  <si>
    <t>Admin: assume 50% of VMU costs</t>
  </si>
  <si>
    <t>Petrol: assume 50% of VMU costs</t>
  </si>
  <si>
    <t>Other: assume 50% of VMU costs</t>
  </si>
  <si>
    <t>Other admin: assume 50% of VMU costs</t>
  </si>
  <si>
    <t>Administrative</t>
  </si>
  <si>
    <t>Other administrative</t>
  </si>
  <si>
    <t>Communication: assume 50% of VMU costs</t>
  </si>
  <si>
    <t>Overall costs: Pilot VMU</t>
  </si>
  <si>
    <t>Contents:</t>
  </si>
  <si>
    <t>Explanation</t>
  </si>
  <si>
    <t>Inputs</t>
  </si>
  <si>
    <t>All unit cost data used in the estimations. Use the filters to sort the data.</t>
  </si>
  <si>
    <t>MPES</t>
  </si>
  <si>
    <t>Agreed MPES package</t>
  </si>
  <si>
    <t>Cost of MPES by Year</t>
  </si>
  <si>
    <t>Projections</t>
  </si>
  <si>
    <t>Projection of costs over a three year period</t>
  </si>
  <si>
    <t>Macroeconomic Data</t>
  </si>
  <si>
    <t>Macroeconomic data used: includes inflation rate, population growth, and service utilisation</t>
  </si>
  <si>
    <t>Each element of the MPES</t>
  </si>
  <si>
    <t>Survey results</t>
  </si>
  <si>
    <t>Cleaned data from the survey</t>
  </si>
  <si>
    <t>Worksheets No: 1 - 5</t>
  </si>
  <si>
    <t>Minimum Package of Essential Services: Overall Estimates of Costs by Year</t>
  </si>
  <si>
    <t>TOTAL</t>
  </si>
  <si>
    <t>(USD)</t>
  </si>
  <si>
    <t>24 Hour National Hotline</t>
  </si>
  <si>
    <t>One-Stop Crisis Centre</t>
  </si>
  <si>
    <t>Mother &amp; Child Hospital</t>
  </si>
  <si>
    <t>Shelter</t>
  </si>
  <si>
    <t>Shelter 1</t>
  </si>
  <si>
    <t>Shelter 2</t>
  </si>
  <si>
    <t>Shelter 3</t>
  </si>
  <si>
    <t>Shelter 4</t>
  </si>
  <si>
    <t>Shelter 5</t>
  </si>
  <si>
    <t>Shelter 6</t>
  </si>
  <si>
    <t>Shelter 7</t>
  </si>
  <si>
    <t>Shelter 8</t>
  </si>
  <si>
    <t>Counselling Services</t>
  </si>
  <si>
    <t>Law Enforcement &amp; Justice</t>
  </si>
  <si>
    <t>TOTAL                (including all facilities)</t>
  </si>
  <si>
    <t xml:space="preserve">Total </t>
  </si>
  <si>
    <t xml:space="preserve"> (USD)</t>
  </si>
  <si>
    <t>Inflation rate (average 5 years)</t>
  </si>
  <si>
    <t>Current utilisation rate</t>
  </si>
  <si>
    <t>Increase in service utilisation</t>
  </si>
  <si>
    <t>Population growth (average 5 years)</t>
  </si>
  <si>
    <t>End year 3</t>
  </si>
  <si>
    <t>2018/2019</t>
  </si>
  <si>
    <t>2019/2020</t>
  </si>
  <si>
    <t>2020/2021</t>
  </si>
  <si>
    <t>Inflation</t>
  </si>
  <si>
    <t>Population</t>
  </si>
  <si>
    <t>Service utilisation</t>
  </si>
  <si>
    <t>Assume 50% increase</t>
  </si>
  <si>
    <t>Price per unit (National Currency)</t>
  </si>
  <si>
    <t>Total Price of Units (National Currency)</t>
  </si>
  <si>
    <t>Total Cost of Unit (National Currency)</t>
  </si>
  <si>
    <t>National Currency</t>
  </si>
  <si>
    <t>Total operational costs (National Currency)</t>
  </si>
  <si>
    <t>Total establishment  cost (National Currency)</t>
  </si>
  <si>
    <t>Per desk</t>
  </si>
  <si>
    <t>Per computer</t>
  </si>
  <si>
    <t>Per phone</t>
  </si>
  <si>
    <t>Total establishment cost (National Currency)</t>
  </si>
  <si>
    <t>Total operating costs (National Currency)</t>
  </si>
  <si>
    <t>Special desk with trained officers on VAW in provincial police stations</t>
  </si>
  <si>
    <t>Total operational cost (National Currency)</t>
  </si>
  <si>
    <t>Total cost of strengthening capacity of VMU (National Currency)</t>
  </si>
  <si>
    <t xml:space="preserve">The cost of each element of the MPES over a three year period </t>
  </si>
  <si>
    <t>Date of Exchange Rate</t>
  </si>
  <si>
    <t xml:space="preserve">% of GDP </t>
  </si>
  <si>
    <t>GDP</t>
  </si>
  <si>
    <t>(National Currency)</t>
  </si>
  <si>
    <t>Pilot in Rural Health Clinics (number of clinics)</t>
  </si>
  <si>
    <t>Pilot in Schools (number of schools)</t>
  </si>
  <si>
    <t>Pilot in Workplaces (number of workplaces)</t>
  </si>
  <si>
    <t>Special desk with trained officers on VAW in provincial police stations (number of police stations)</t>
  </si>
  <si>
    <t>Special court for VAW issues (number of courts)</t>
  </si>
  <si>
    <t>Pilot Mobile Mediation Unit (number of PMMUs)</t>
  </si>
  <si>
    <t>Train all VMU’s by end of year three (Number of districts)</t>
  </si>
  <si>
    <t>Source</t>
  </si>
  <si>
    <t>Average (5 year)</t>
  </si>
  <si>
    <t>World Bank</t>
  </si>
  <si>
    <t>National Prevalence Study</t>
  </si>
  <si>
    <t>Variable</t>
  </si>
  <si>
    <t>Projection of MPES cost</t>
  </si>
  <si>
    <t>Unit Cost (National Currency)</t>
  </si>
  <si>
    <t>Year 1</t>
  </si>
  <si>
    <t>Year 2</t>
  </si>
  <si>
    <t>Year 3</t>
  </si>
  <si>
    <t xml:space="preserve">Pilot in Rural health clinics </t>
  </si>
  <si>
    <t>Pilot in School</t>
  </si>
  <si>
    <t xml:space="preserve">Pilot in Workplace </t>
  </si>
  <si>
    <t xml:space="preserve">3.Shelter </t>
  </si>
  <si>
    <t>Projections of the MPES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</si>
</sst>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[$$-409]#,##0"/>
    <numFmt numFmtId="165" formatCode="[$$-409]#,##0.00"/>
    <numFmt numFmtId="166" formatCode="[$$-409]#,##0.00_ ;\-[$$-409]#,##0.00\ "/>
    <numFmt numFmtId="167" formatCode="0.000%"/>
    <numFmt numFmtId="168" formatCode="[$$-409]#,##0_ ;\-[$$-409]#,##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ZapfDingbatsITC"/>
    </font>
    <font>
      <sz val="12"/>
      <color rgb="FF000000"/>
      <name val="ZapfDingbatsITC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</font>
    <font>
      <sz val="14"/>
      <color theme="1"/>
      <name val="Calibri"/>
    </font>
    <font>
      <b/>
      <sz val="14"/>
      <color theme="0"/>
      <name val="Calibri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/>
    <xf numFmtId="164" fontId="4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0" fillId="0" borderId="0" xfId="0" applyNumberForma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1" xfId="0" applyNumberFormat="1" applyFont="1" applyBorder="1"/>
    <xf numFmtId="164" fontId="4" fillId="0" borderId="1" xfId="0" applyNumberFormat="1" applyFont="1" applyBorder="1"/>
    <xf numFmtId="3" fontId="4" fillId="2" borderId="1" xfId="0" applyNumberFormat="1" applyFont="1" applyFill="1" applyBorder="1"/>
    <xf numFmtId="3" fontId="3" fillId="2" borderId="1" xfId="0" applyNumberFormat="1" applyFont="1" applyFill="1" applyBorder="1"/>
    <xf numFmtId="0" fontId="0" fillId="0" borderId="0" xfId="0" applyFont="1"/>
    <xf numFmtId="0" fontId="4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5" fontId="4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65" fontId="4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2" fillId="0" borderId="0" xfId="0" applyFont="1" applyFill="1"/>
    <xf numFmtId="43" fontId="4" fillId="0" borderId="1" xfId="1" applyFont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4" fillId="0" borderId="0" xfId="1" applyFont="1"/>
    <xf numFmtId="43" fontId="3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wrapText="1"/>
    </xf>
    <xf numFmtId="43" fontId="3" fillId="2" borderId="1" xfId="1" applyFont="1" applyFill="1" applyBorder="1"/>
    <xf numFmtId="0" fontId="0" fillId="3" borderId="0" xfId="0" applyFill="1"/>
    <xf numFmtId="0" fontId="3" fillId="0" borderId="0" xfId="0" applyFont="1" applyBorder="1"/>
    <xf numFmtId="0" fontId="2" fillId="0" borderId="0" xfId="0" applyFont="1" applyBorder="1"/>
    <xf numFmtId="43" fontId="4" fillId="0" borderId="1" xfId="1" applyFont="1" applyBorder="1"/>
    <xf numFmtId="166" fontId="4" fillId="0" borderId="1" xfId="1" applyNumberFormat="1" applyFont="1" applyBorder="1" applyAlignment="1">
      <alignment horizontal="center"/>
    </xf>
    <xf numFmtId="166" fontId="3" fillId="2" borderId="1" xfId="1" applyNumberFormat="1" applyFont="1" applyFill="1" applyBorder="1"/>
    <xf numFmtId="165" fontId="4" fillId="0" borderId="1" xfId="1" applyNumberFormat="1" applyFont="1" applyBorder="1" applyAlignment="1"/>
    <xf numFmtId="165" fontId="3" fillId="2" borderId="1" xfId="1" applyNumberFormat="1" applyFont="1" applyFill="1" applyBorder="1" applyAlignment="1"/>
    <xf numFmtId="0" fontId="0" fillId="3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65" fontId="4" fillId="0" borderId="1" xfId="1" applyNumberFormat="1" applyFont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43" fontId="0" fillId="0" borderId="0" xfId="1" applyFont="1"/>
    <xf numFmtId="4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3" fontId="3" fillId="0" borderId="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9" fontId="4" fillId="0" borderId="1" xfId="1" applyNumberFormat="1" applyFont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3" fillId="4" borderId="1" xfId="0" applyFont="1" applyFill="1" applyBorder="1"/>
    <xf numFmtId="43" fontId="3" fillId="4" borderId="1" xfId="1" applyFont="1" applyFill="1" applyBorder="1"/>
    <xf numFmtId="0" fontId="3" fillId="4" borderId="1" xfId="0" applyFont="1" applyFill="1" applyBorder="1" applyAlignment="1">
      <alignment wrapText="1"/>
    </xf>
    <xf numFmtId="3" fontId="4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168" fontId="4" fillId="0" borderId="1" xfId="1" applyNumberFormat="1" applyFont="1" applyBorder="1" applyAlignment="1">
      <alignment horizontal="center"/>
    </xf>
    <xf numFmtId="168" fontId="3" fillId="4" borderId="1" xfId="1" applyNumberFormat="1" applyFont="1" applyFill="1" applyBorder="1" applyAlignment="1">
      <alignment horizontal="center"/>
    </xf>
    <xf numFmtId="0" fontId="7" fillId="0" borderId="0" xfId="0" applyFont="1" applyFill="1"/>
    <xf numFmtId="0" fontId="15" fillId="5" borderId="0" xfId="0" applyFont="1" applyFill="1"/>
    <xf numFmtId="0" fontId="14" fillId="5" borderId="0" xfId="0" applyFont="1" applyFill="1"/>
    <xf numFmtId="0" fontId="16" fillId="5" borderId="0" xfId="0" applyFont="1" applyFill="1"/>
    <xf numFmtId="0" fontId="16" fillId="0" borderId="0" xfId="0" applyFont="1" applyFill="1"/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7" fillId="6" borderId="5" xfId="0" applyFont="1" applyFill="1" applyBorder="1"/>
    <xf numFmtId="10" fontId="17" fillId="6" borderId="0" xfId="2" applyNumberFormat="1" applyFont="1" applyFill="1" applyBorder="1" applyAlignment="1">
      <alignment horizontal="center"/>
    </xf>
    <xf numFmtId="10" fontId="17" fillId="6" borderId="6" xfId="2" applyNumberFormat="1" applyFont="1" applyFill="1" applyBorder="1" applyAlignment="1">
      <alignment horizontal="center"/>
    </xf>
    <xf numFmtId="0" fontId="17" fillId="6" borderId="0" xfId="0" applyFont="1" applyFill="1" applyBorder="1"/>
    <xf numFmtId="0" fontId="17" fillId="6" borderId="7" xfId="0" applyFont="1" applyFill="1" applyBorder="1"/>
    <xf numFmtId="0" fontId="17" fillId="6" borderId="13" xfId="0" applyFont="1" applyFill="1" applyBorder="1"/>
    <xf numFmtId="10" fontId="17" fillId="6" borderId="8" xfId="0" applyNumberFormat="1" applyFont="1" applyFill="1" applyBorder="1" applyAlignment="1">
      <alignment horizontal="center"/>
    </xf>
    <xf numFmtId="0" fontId="18" fillId="6" borderId="9" xfId="0" applyFont="1" applyFill="1" applyBorder="1"/>
    <xf numFmtId="0" fontId="18" fillId="6" borderId="15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7" fillId="2" borderId="5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5" xfId="0" applyFont="1" applyFill="1" applyBorder="1"/>
    <xf numFmtId="3" fontId="17" fillId="2" borderId="0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0" fontId="17" fillId="2" borderId="7" xfId="0" applyFont="1" applyFill="1" applyBorder="1"/>
    <xf numFmtId="0" fontId="17" fillId="2" borderId="13" xfId="0" applyFont="1" applyFill="1" applyBorder="1"/>
    <xf numFmtId="0" fontId="17" fillId="2" borderId="8" xfId="0" applyFont="1" applyFill="1" applyBorder="1"/>
    <xf numFmtId="10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10" fontId="17" fillId="2" borderId="6" xfId="0" applyNumberFormat="1" applyFont="1" applyFill="1" applyBorder="1" applyAlignment="1">
      <alignment horizontal="center"/>
    </xf>
    <xf numFmtId="167" fontId="17" fillId="2" borderId="0" xfId="0" applyNumberFormat="1" applyFont="1" applyFill="1" applyBorder="1" applyAlignment="1">
      <alignment horizontal="center"/>
    </xf>
    <xf numFmtId="0" fontId="13" fillId="5" borderId="0" xfId="0" applyFont="1" applyFill="1"/>
    <xf numFmtId="0" fontId="13" fillId="5" borderId="1" xfId="0" applyFont="1" applyFill="1" applyBorder="1"/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/>
    <xf numFmtId="3" fontId="13" fillId="5" borderId="1" xfId="0" applyNumberFormat="1" applyFont="1" applyFill="1" applyBorder="1" applyAlignment="1">
      <alignment horizontal="center"/>
    </xf>
    <xf numFmtId="3" fontId="13" fillId="5" borderId="0" xfId="0" applyNumberFormat="1" applyFont="1" applyFill="1"/>
    <xf numFmtId="0" fontId="13" fillId="5" borderId="1" xfId="0" applyFont="1" applyFill="1" applyBorder="1" applyAlignment="1">
      <alignment wrapText="1"/>
    </xf>
    <xf numFmtId="0" fontId="19" fillId="2" borderId="1" xfId="0" applyFont="1" applyFill="1" applyBorder="1"/>
    <xf numFmtId="0" fontId="13" fillId="2" borderId="1" xfId="0" applyFont="1" applyFill="1" applyBorder="1"/>
    <xf numFmtId="3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0" fontId="19" fillId="2" borderId="1" xfId="2" applyNumberFormat="1" applyFont="1" applyFill="1" applyBorder="1" applyAlignment="1">
      <alignment horizontal="center"/>
    </xf>
    <xf numFmtId="0" fontId="5" fillId="5" borderId="1" xfId="0" applyFont="1" applyFill="1" applyBorder="1"/>
    <xf numFmtId="0" fontId="6" fillId="5" borderId="1" xfId="0" applyFont="1" applyFill="1" applyBorder="1"/>
    <xf numFmtId="0" fontId="19" fillId="5" borderId="0" xfId="0" applyFont="1" applyFill="1"/>
    <xf numFmtId="0" fontId="10" fillId="0" borderId="0" xfId="0" applyFont="1" applyFill="1" applyAlignment="1">
      <alignment vertical="top"/>
    </xf>
    <xf numFmtId="0" fontId="2" fillId="0" borderId="9" xfId="0" applyFont="1" applyFill="1" applyBorder="1"/>
    <xf numFmtId="0" fontId="2" fillId="0" borderId="10" xfId="0" applyFont="1" applyFill="1" applyBorder="1"/>
    <xf numFmtId="0" fontId="9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3" fontId="9" fillId="0" borderId="0" xfId="0" applyNumberFormat="1" applyFont="1" applyFill="1" applyAlignment="1">
      <alignment horizontal="center" vertical="top"/>
    </xf>
    <xf numFmtId="0" fontId="0" fillId="0" borderId="5" xfId="0" applyFont="1" applyFill="1" applyBorder="1"/>
    <xf numFmtId="0" fontId="0" fillId="0" borderId="6" xfId="0" applyFont="1" applyFill="1" applyBorder="1" applyAlignment="1">
      <alignment horizontal="center"/>
    </xf>
    <xf numFmtId="0" fontId="11" fillId="0" borderId="0" xfId="0" applyFont="1" applyFill="1" applyAlignment="1">
      <alignment vertical="top"/>
    </xf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0" xfId="0" applyFont="1" applyFill="1"/>
    <xf numFmtId="0" fontId="12" fillId="0" borderId="0" xfId="0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/>
    <xf numFmtId="0" fontId="10" fillId="2" borderId="13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11" xfId="0" applyFont="1" applyFill="1" applyBorder="1" applyAlignment="1">
      <alignment horizontal="center"/>
    </xf>
    <xf numFmtId="0" fontId="14" fillId="5" borderId="13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4" fontId="4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/>
    </xf>
    <xf numFmtId="43" fontId="3" fillId="2" borderId="1" xfId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horizontal="left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wrapText="1"/>
    </xf>
    <xf numFmtId="0" fontId="18" fillId="5" borderId="9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pane xSplit="1" topLeftCell="B1" activePane="topRight" state="frozen"/>
      <selection pane="topRight" activeCell="B13" sqref="B13"/>
    </sheetView>
  </sheetViews>
  <sheetFormatPr defaultColWidth="8.85546875" defaultRowHeight="18.75"/>
  <cols>
    <col min="1" max="1" width="25.85546875" style="91" customWidth="1"/>
    <col min="2" max="2" width="89.42578125" style="90" customWidth="1"/>
    <col min="3" max="16384" width="8.85546875" style="90"/>
  </cols>
  <sheetData>
    <row r="1" spans="1:2" ht="19.5" thickBot="1">
      <c r="A1" s="158" t="s">
        <v>270</v>
      </c>
      <c r="B1" s="159" t="s">
        <v>271</v>
      </c>
    </row>
    <row r="2" spans="1:2" ht="27" customHeight="1" thickTop="1">
      <c r="A2" s="94" t="s">
        <v>272</v>
      </c>
      <c r="B2" s="95" t="s">
        <v>273</v>
      </c>
    </row>
    <row r="3" spans="1:2" ht="26.1" customHeight="1">
      <c r="A3" s="94" t="s">
        <v>274</v>
      </c>
      <c r="B3" s="95" t="s">
        <v>275</v>
      </c>
    </row>
    <row r="4" spans="1:2" ht="30" customHeight="1">
      <c r="A4" s="94" t="s">
        <v>276</v>
      </c>
      <c r="B4" s="95" t="s">
        <v>331</v>
      </c>
    </row>
    <row r="5" spans="1:2" ht="26.1" customHeight="1">
      <c r="A5" s="94" t="s">
        <v>277</v>
      </c>
      <c r="B5" s="95" t="s">
        <v>278</v>
      </c>
    </row>
    <row r="6" spans="1:2" ht="27.95" customHeight="1">
      <c r="A6" s="94" t="s">
        <v>279</v>
      </c>
      <c r="B6" s="95" t="s">
        <v>280</v>
      </c>
    </row>
    <row r="7" spans="1:2" ht="27" customHeight="1">
      <c r="A7" s="94" t="s">
        <v>284</v>
      </c>
      <c r="B7" s="95" t="s">
        <v>281</v>
      </c>
    </row>
    <row r="8" spans="1:2" ht="27" customHeight="1" thickBot="1">
      <c r="A8" s="160" t="s">
        <v>282</v>
      </c>
      <c r="B8" s="161" t="s">
        <v>283</v>
      </c>
    </row>
    <row r="9" spans="1:2">
      <c r="A9" s="92"/>
    </row>
    <row r="10" spans="1:2">
      <c r="A10" s="92"/>
    </row>
    <row r="11" spans="1:2">
      <c r="A11" s="92"/>
    </row>
    <row r="12" spans="1:2">
      <c r="A12" s="92"/>
    </row>
    <row r="13" spans="1:2">
      <c r="A13" s="9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K163"/>
  <sheetViews>
    <sheetView workbookViewId="0">
      <selection activeCell="J7" sqref="J7"/>
    </sheetView>
  </sheetViews>
  <sheetFormatPr defaultColWidth="8.85546875" defaultRowHeight="15"/>
  <cols>
    <col min="1" max="1" width="44" customWidth="1"/>
    <col min="2" max="2" width="9.140625" bestFit="1" customWidth="1"/>
    <col min="3" max="3" width="17.28515625" bestFit="1" customWidth="1"/>
    <col min="4" max="4" width="12.28515625" bestFit="1" customWidth="1"/>
    <col min="5" max="5" width="17.85546875" bestFit="1" customWidth="1"/>
    <col min="6" max="6" width="16.42578125" bestFit="1" customWidth="1"/>
    <col min="7" max="7" width="14.7109375" bestFit="1" customWidth="1"/>
    <col min="8" max="8" width="13.28515625" bestFit="1" customWidth="1"/>
    <col min="9" max="9" width="46.85546875" bestFit="1" customWidth="1"/>
  </cols>
  <sheetData>
    <row r="1" spans="1:9">
      <c r="A1" s="1" t="s">
        <v>228</v>
      </c>
    </row>
    <row r="2" spans="1:9">
      <c r="A2" s="1" t="s">
        <v>0</v>
      </c>
      <c r="B2" s="2"/>
      <c r="C2" s="15"/>
      <c r="D2" s="2"/>
      <c r="E2" s="15"/>
      <c r="F2" s="2"/>
      <c r="G2" s="15"/>
      <c r="H2" s="19"/>
      <c r="I2" s="9"/>
    </row>
    <row r="3" spans="1:9">
      <c r="A3" s="2"/>
      <c r="B3" s="2"/>
      <c r="C3" s="15"/>
      <c r="D3" s="2"/>
      <c r="E3" s="15"/>
      <c r="F3" s="2"/>
      <c r="G3" s="15"/>
      <c r="H3" s="19"/>
      <c r="I3" s="9"/>
    </row>
    <row r="4" spans="1:9" ht="38.25">
      <c r="A4" s="3" t="s">
        <v>1</v>
      </c>
      <c r="B4" s="3" t="s">
        <v>2</v>
      </c>
      <c r="C4" s="16" t="s">
        <v>317</v>
      </c>
      <c r="D4" s="3" t="s">
        <v>3</v>
      </c>
      <c r="E4" s="16" t="s">
        <v>318</v>
      </c>
      <c r="F4" s="3" t="s">
        <v>4</v>
      </c>
      <c r="G4" s="16" t="s">
        <v>319</v>
      </c>
      <c r="H4" s="20" t="s">
        <v>35</v>
      </c>
      <c r="I4" s="3" t="s">
        <v>5</v>
      </c>
    </row>
    <row r="5" spans="1:9">
      <c r="A5" s="7" t="s">
        <v>54</v>
      </c>
      <c r="B5" s="14"/>
      <c r="C5" s="14"/>
      <c r="D5" s="14"/>
      <c r="E5" s="14"/>
      <c r="F5" s="14"/>
      <c r="G5" s="14"/>
      <c r="H5" s="14"/>
      <c r="I5" s="6"/>
    </row>
    <row r="6" spans="1:9">
      <c r="A6" s="8" t="s">
        <v>55</v>
      </c>
      <c r="B6" s="14"/>
      <c r="C6" s="46">
        <f>Inputs!$D$48</f>
        <v>0</v>
      </c>
      <c r="D6" s="14" t="s">
        <v>8</v>
      </c>
      <c r="E6" s="46">
        <f>B6*C6</f>
        <v>0</v>
      </c>
      <c r="F6" s="14"/>
      <c r="G6" s="46">
        <f>E6*F6</f>
        <v>0</v>
      </c>
      <c r="H6" s="68">
        <f>G6*Inputs!$G$3</f>
        <v>0</v>
      </c>
      <c r="I6" s="37"/>
    </row>
    <row r="7" spans="1:9">
      <c r="A7" s="8" t="s">
        <v>86</v>
      </c>
      <c r="B7" s="14"/>
      <c r="C7" s="46">
        <f>Inputs!$D$104</f>
        <v>0</v>
      </c>
      <c r="D7" s="14" t="s">
        <v>8</v>
      </c>
      <c r="E7" s="46">
        <f t="shared" ref="E7:E26" si="0">B7*C7</f>
        <v>0</v>
      </c>
      <c r="F7" s="14"/>
      <c r="G7" s="46">
        <f t="shared" ref="G7:G21" si="1">E7*F7</f>
        <v>0</v>
      </c>
      <c r="H7" s="68">
        <f>G7*Inputs!$G$3</f>
        <v>0</v>
      </c>
      <c r="I7" s="37"/>
    </row>
    <row r="8" spans="1:9">
      <c r="A8" s="8" t="s">
        <v>58</v>
      </c>
      <c r="B8" s="14"/>
      <c r="C8" s="46">
        <f>Inputs!$D$104</f>
        <v>0</v>
      </c>
      <c r="D8" s="14" t="s">
        <v>8</v>
      </c>
      <c r="E8" s="46">
        <f t="shared" si="0"/>
        <v>0</v>
      </c>
      <c r="F8" s="14"/>
      <c r="G8" s="46">
        <f t="shared" si="1"/>
        <v>0</v>
      </c>
      <c r="H8" s="68">
        <f>G8*Inputs!$G$3</f>
        <v>0</v>
      </c>
      <c r="I8" s="37"/>
    </row>
    <row r="9" spans="1:9">
      <c r="A9" s="7" t="s">
        <v>59</v>
      </c>
      <c r="B9" s="14"/>
      <c r="C9" s="46"/>
      <c r="D9" s="14"/>
      <c r="E9" s="46"/>
      <c r="F9" s="14"/>
      <c r="G9" s="46"/>
      <c r="H9" s="68"/>
      <c r="I9" s="37"/>
    </row>
    <row r="10" spans="1:9">
      <c r="A10" s="8" t="s">
        <v>13</v>
      </c>
      <c r="B10" s="14"/>
      <c r="C10" s="46">
        <f>Inputs!$D$48</f>
        <v>0</v>
      </c>
      <c r="D10" s="14" t="s">
        <v>8</v>
      </c>
      <c r="E10" s="46">
        <f t="shared" si="0"/>
        <v>0</v>
      </c>
      <c r="F10" s="14"/>
      <c r="G10" s="46">
        <f t="shared" si="1"/>
        <v>0</v>
      </c>
      <c r="H10" s="68">
        <f>G10*Inputs!$G$3</f>
        <v>0</v>
      </c>
      <c r="I10" s="37"/>
    </row>
    <row r="11" spans="1:9">
      <c r="A11" s="8" t="s">
        <v>14</v>
      </c>
      <c r="B11" s="14"/>
      <c r="C11" s="46">
        <f>Inputs!$D$104</f>
        <v>0</v>
      </c>
      <c r="D11" s="14" t="s">
        <v>8</v>
      </c>
      <c r="E11" s="46">
        <f t="shared" si="0"/>
        <v>0</v>
      </c>
      <c r="F11" s="14"/>
      <c r="G11" s="46">
        <f t="shared" si="1"/>
        <v>0</v>
      </c>
      <c r="H11" s="68">
        <f>G11*Inputs!$G$3</f>
        <v>0</v>
      </c>
      <c r="I11" s="37"/>
    </row>
    <row r="12" spans="1:9">
      <c r="A12" s="7" t="s">
        <v>87</v>
      </c>
      <c r="B12" s="14"/>
      <c r="C12" s="46"/>
      <c r="D12" s="14"/>
      <c r="E12" s="46"/>
      <c r="F12" s="14"/>
      <c r="G12" s="46"/>
      <c r="H12" s="68"/>
      <c r="I12" s="37"/>
    </row>
    <row r="13" spans="1:9">
      <c r="A13" s="8" t="s">
        <v>61</v>
      </c>
      <c r="B13" s="14"/>
      <c r="C13" s="46">
        <f>Inputs!$D$104</f>
        <v>0</v>
      </c>
      <c r="D13" s="14" t="s">
        <v>8</v>
      </c>
      <c r="E13" s="46">
        <f t="shared" si="0"/>
        <v>0</v>
      </c>
      <c r="F13" s="14"/>
      <c r="G13" s="46">
        <f t="shared" si="1"/>
        <v>0</v>
      </c>
      <c r="H13" s="68">
        <f>G13*Inputs!$G$3</f>
        <v>0</v>
      </c>
      <c r="I13" s="37"/>
    </row>
    <row r="14" spans="1:9">
      <c r="A14" s="8" t="s">
        <v>17</v>
      </c>
      <c r="B14" s="14"/>
      <c r="C14" s="46">
        <f>Inputs!$D$61</f>
        <v>0</v>
      </c>
      <c r="D14" s="14" t="s">
        <v>18</v>
      </c>
      <c r="E14" s="46">
        <f t="shared" si="0"/>
        <v>0</v>
      </c>
      <c r="F14" s="14"/>
      <c r="G14" s="46">
        <f t="shared" si="1"/>
        <v>0</v>
      </c>
      <c r="H14" s="68">
        <f>G14*Inputs!$G$3</f>
        <v>0</v>
      </c>
      <c r="I14" s="37"/>
    </row>
    <row r="15" spans="1:9">
      <c r="A15" s="8" t="s">
        <v>19</v>
      </c>
      <c r="B15" s="14"/>
      <c r="C15" s="46">
        <f>Inputs!$D$58</f>
        <v>0</v>
      </c>
      <c r="D15" s="14" t="s">
        <v>20</v>
      </c>
      <c r="E15" s="46">
        <f t="shared" si="0"/>
        <v>0</v>
      </c>
      <c r="F15" s="14"/>
      <c r="G15" s="46">
        <f t="shared" si="1"/>
        <v>0</v>
      </c>
      <c r="H15" s="68">
        <f>G15*Inputs!$G$3</f>
        <v>0</v>
      </c>
      <c r="I15" s="37"/>
    </row>
    <row r="16" spans="1:9">
      <c r="A16" s="7" t="s">
        <v>21</v>
      </c>
      <c r="B16" s="14"/>
      <c r="C16" s="46"/>
      <c r="D16" s="14"/>
      <c r="E16" s="46"/>
      <c r="F16" s="14"/>
      <c r="G16" s="46"/>
      <c r="H16" s="68"/>
      <c r="I16" s="37"/>
    </row>
    <row r="17" spans="1:11">
      <c r="A17" s="8" t="s">
        <v>88</v>
      </c>
      <c r="B17" s="14"/>
      <c r="C17" s="46">
        <f>Inputs!$D$110</f>
        <v>0</v>
      </c>
      <c r="D17" s="14" t="s">
        <v>23</v>
      </c>
      <c r="E17" s="46">
        <f t="shared" si="0"/>
        <v>0</v>
      </c>
      <c r="F17" s="14"/>
      <c r="G17" s="46">
        <f t="shared" si="1"/>
        <v>0</v>
      </c>
      <c r="H17" s="68">
        <f>G17*Inputs!$G$3</f>
        <v>0</v>
      </c>
      <c r="I17" s="37"/>
    </row>
    <row r="18" spans="1:11">
      <c r="A18" s="7" t="s">
        <v>24</v>
      </c>
      <c r="B18" s="14"/>
      <c r="C18" s="46"/>
      <c r="D18" s="14"/>
      <c r="E18" s="46"/>
      <c r="F18" s="14"/>
      <c r="G18" s="46"/>
      <c r="H18" s="68"/>
      <c r="I18" s="37"/>
    </row>
    <row r="19" spans="1:11">
      <c r="A19" s="8" t="s">
        <v>25</v>
      </c>
      <c r="B19" s="14"/>
      <c r="C19" s="46">
        <f>Inputs!$D$60</f>
        <v>0</v>
      </c>
      <c r="D19" s="14" t="s">
        <v>26</v>
      </c>
      <c r="E19" s="46">
        <f t="shared" si="0"/>
        <v>0</v>
      </c>
      <c r="F19" s="14"/>
      <c r="G19" s="46">
        <f t="shared" si="1"/>
        <v>0</v>
      </c>
      <c r="H19" s="68">
        <f>G19*Inputs!$G$3</f>
        <v>0</v>
      </c>
      <c r="I19" s="37"/>
    </row>
    <row r="20" spans="1:11">
      <c r="A20" s="8" t="s">
        <v>27</v>
      </c>
      <c r="B20" s="14"/>
      <c r="C20" s="46">
        <f>Inputs!$D$58</f>
        <v>0</v>
      </c>
      <c r="D20" s="14" t="s">
        <v>20</v>
      </c>
      <c r="E20" s="46">
        <f t="shared" si="0"/>
        <v>0</v>
      </c>
      <c r="F20" s="14"/>
      <c r="G20" s="46">
        <f t="shared" si="1"/>
        <v>0</v>
      </c>
      <c r="H20" s="68">
        <f>G20*Inputs!$G$3</f>
        <v>0</v>
      </c>
      <c r="I20" s="37"/>
    </row>
    <row r="21" spans="1:11">
      <c r="A21" s="8" t="s">
        <v>28</v>
      </c>
      <c r="B21" s="14"/>
      <c r="C21" s="46">
        <f>Inputs!$D$59</f>
        <v>0</v>
      </c>
      <c r="D21" s="14" t="s">
        <v>29</v>
      </c>
      <c r="E21" s="46">
        <f t="shared" si="0"/>
        <v>0</v>
      </c>
      <c r="F21" s="14"/>
      <c r="G21" s="46">
        <f t="shared" si="1"/>
        <v>0</v>
      </c>
      <c r="H21" s="68">
        <f>G21*Inputs!$G$3</f>
        <v>0</v>
      </c>
      <c r="I21" s="37"/>
    </row>
    <row r="22" spans="1:11">
      <c r="A22" s="7" t="s">
        <v>89</v>
      </c>
      <c r="B22" s="14"/>
      <c r="C22" s="46"/>
      <c r="D22" s="14"/>
      <c r="E22" s="46"/>
      <c r="F22" s="14"/>
      <c r="G22" s="46"/>
      <c r="H22" s="68"/>
      <c r="I22" s="37"/>
    </row>
    <row r="23" spans="1:11">
      <c r="A23" s="7" t="s">
        <v>90</v>
      </c>
      <c r="B23" s="14"/>
      <c r="C23" s="46"/>
      <c r="D23" s="14"/>
      <c r="E23" s="46">
        <f t="shared" si="0"/>
        <v>0</v>
      </c>
      <c r="F23" s="14"/>
      <c r="G23" s="46">
        <f>E23*F23</f>
        <v>0</v>
      </c>
      <c r="H23" s="68">
        <f>G23*Inputs!$G$3</f>
        <v>0</v>
      </c>
      <c r="I23" s="37"/>
    </row>
    <row r="24" spans="1:11">
      <c r="A24" s="8" t="s">
        <v>91</v>
      </c>
      <c r="B24" s="14"/>
      <c r="C24" s="14"/>
      <c r="D24" s="14" t="s">
        <v>323</v>
      </c>
      <c r="E24" s="46">
        <f t="shared" si="0"/>
        <v>0</v>
      </c>
      <c r="F24" s="14"/>
      <c r="G24" s="46">
        <f t="shared" ref="G24:G26" si="2">E24*F24</f>
        <v>0</v>
      </c>
      <c r="H24" s="68">
        <f>G24*Inputs!$G$3</f>
        <v>0</v>
      </c>
      <c r="I24" s="37"/>
    </row>
    <row r="25" spans="1:11">
      <c r="A25" s="8" t="s">
        <v>92</v>
      </c>
      <c r="B25" s="14"/>
      <c r="C25" s="14"/>
      <c r="D25" s="14" t="s">
        <v>324</v>
      </c>
      <c r="E25" s="46">
        <f t="shared" si="0"/>
        <v>0</v>
      </c>
      <c r="F25" s="14"/>
      <c r="G25" s="46">
        <f t="shared" si="2"/>
        <v>0</v>
      </c>
      <c r="H25" s="68">
        <f>G25*Inputs!$G$3</f>
        <v>0</v>
      </c>
      <c r="I25" s="37"/>
    </row>
    <row r="26" spans="1:11">
      <c r="A26" s="8" t="s">
        <v>93</v>
      </c>
      <c r="B26" s="14"/>
      <c r="C26" s="14"/>
      <c r="D26" s="14" t="s">
        <v>325</v>
      </c>
      <c r="E26" s="46">
        <f t="shared" si="0"/>
        <v>0</v>
      </c>
      <c r="F26" s="14"/>
      <c r="G26" s="46">
        <f t="shared" si="2"/>
        <v>0</v>
      </c>
      <c r="H26" s="68">
        <f>G26*Inputs!$G$3</f>
        <v>0</v>
      </c>
      <c r="I26" s="37"/>
    </row>
    <row r="27" spans="1:11">
      <c r="A27" s="5"/>
      <c r="B27" s="14"/>
      <c r="C27" s="14"/>
      <c r="D27" s="14"/>
      <c r="E27" s="14"/>
      <c r="F27" s="14"/>
      <c r="G27" s="46"/>
      <c r="H27" s="14"/>
      <c r="I27" s="37"/>
    </row>
    <row r="28" spans="1:11">
      <c r="A28" s="26" t="s">
        <v>326</v>
      </c>
      <c r="B28" s="27"/>
      <c r="C28" s="27"/>
      <c r="D28" s="27"/>
      <c r="E28" s="27"/>
      <c r="F28" s="27"/>
      <c r="G28" s="47">
        <f>SUM(G6:G26)</f>
        <v>0</v>
      </c>
      <c r="H28" s="27"/>
      <c r="I28" s="38"/>
      <c r="J28" s="45"/>
      <c r="K28" s="45"/>
    </row>
    <row r="29" spans="1:11">
      <c r="A29" s="26" t="s">
        <v>33</v>
      </c>
      <c r="B29" s="27"/>
      <c r="C29" s="27"/>
      <c r="D29" s="27"/>
      <c r="E29" s="27"/>
      <c r="F29" s="27"/>
      <c r="G29" s="27"/>
      <c r="H29" s="40">
        <f>SUM(H6:H27)</f>
        <v>0</v>
      </c>
      <c r="I29" s="38"/>
      <c r="J29" s="45"/>
      <c r="K29" s="45"/>
    </row>
    <row r="33" spans="1:9">
      <c r="A33" s="1" t="s">
        <v>39</v>
      </c>
      <c r="B33" s="2"/>
      <c r="C33" s="15"/>
      <c r="D33" s="2"/>
      <c r="E33" s="15"/>
      <c r="F33" s="2"/>
      <c r="G33" s="15"/>
      <c r="H33" s="19"/>
      <c r="I33" s="9"/>
    </row>
    <row r="34" spans="1:9">
      <c r="A34" s="2"/>
      <c r="B34" s="2"/>
      <c r="C34" s="15"/>
      <c r="D34" s="2"/>
      <c r="E34" s="15"/>
      <c r="F34" s="2"/>
      <c r="G34" s="15"/>
      <c r="H34" s="19"/>
      <c r="I34" s="9"/>
    </row>
    <row r="35" spans="1:9" ht="38.25">
      <c r="A35" s="3" t="s">
        <v>1</v>
      </c>
      <c r="B35" s="3" t="s">
        <v>2</v>
      </c>
      <c r="C35" s="16" t="s">
        <v>317</v>
      </c>
      <c r="D35" s="3" t="s">
        <v>3</v>
      </c>
      <c r="E35" s="16" t="s">
        <v>318</v>
      </c>
      <c r="F35" s="3" t="s">
        <v>4</v>
      </c>
      <c r="G35" s="16" t="s">
        <v>319</v>
      </c>
      <c r="H35" s="20" t="s">
        <v>35</v>
      </c>
      <c r="I35" s="3" t="s">
        <v>5</v>
      </c>
    </row>
    <row r="36" spans="1:9">
      <c r="A36" s="7" t="s">
        <v>94</v>
      </c>
      <c r="B36" s="14"/>
      <c r="C36" s="14"/>
      <c r="D36" s="14"/>
      <c r="E36" s="14"/>
      <c r="F36" s="14"/>
      <c r="G36" s="14"/>
      <c r="H36" s="14"/>
      <c r="I36" s="6"/>
    </row>
    <row r="37" spans="1:9">
      <c r="A37" s="37" t="s">
        <v>95</v>
      </c>
      <c r="B37" s="14"/>
      <c r="C37" s="46">
        <f>Inputs!$D$68</f>
        <v>0</v>
      </c>
      <c r="D37" s="14" t="s">
        <v>96</v>
      </c>
      <c r="E37" s="46">
        <f>B37*C37</f>
        <v>0</v>
      </c>
      <c r="F37" s="14">
        <v>1</v>
      </c>
      <c r="G37" s="46">
        <f>E37*F37</f>
        <v>0</v>
      </c>
      <c r="H37" s="39">
        <f>G37*Inputs!$G$3</f>
        <v>0</v>
      </c>
      <c r="I37" s="37"/>
    </row>
    <row r="38" spans="1:9">
      <c r="A38" s="7" t="s">
        <v>85</v>
      </c>
      <c r="B38" s="14"/>
      <c r="C38" s="46"/>
      <c r="D38" s="14"/>
      <c r="E38" s="46"/>
      <c r="F38" s="14"/>
      <c r="G38" s="46"/>
      <c r="H38" s="39"/>
      <c r="I38" s="37"/>
    </row>
    <row r="39" spans="1:9">
      <c r="A39" s="8" t="s">
        <v>74</v>
      </c>
      <c r="B39" s="14"/>
      <c r="C39" s="46">
        <f>Inputs!$D$124</f>
        <v>0</v>
      </c>
      <c r="D39" s="14" t="s">
        <v>96</v>
      </c>
      <c r="E39" s="46">
        <f>B39*C39</f>
        <v>0</v>
      </c>
      <c r="F39" s="14">
        <v>1</v>
      </c>
      <c r="G39" s="46">
        <f>E39*F39</f>
        <v>0</v>
      </c>
      <c r="H39" s="39">
        <f>G39*Inputs!$G$3</f>
        <v>0</v>
      </c>
      <c r="I39" s="37"/>
    </row>
    <row r="40" spans="1:9">
      <c r="A40" s="8" t="s">
        <v>51</v>
      </c>
      <c r="B40" s="14"/>
      <c r="C40" s="46">
        <f>Inputs!$D$125</f>
        <v>0</v>
      </c>
      <c r="D40" s="14" t="s">
        <v>96</v>
      </c>
      <c r="E40" s="46">
        <f t="shared" ref="E40:E42" si="3">B40*C40</f>
        <v>0</v>
      </c>
      <c r="F40" s="14">
        <v>1</v>
      </c>
      <c r="G40" s="46">
        <f t="shared" ref="G40:G42" si="4">E40*F40</f>
        <v>0</v>
      </c>
      <c r="H40" s="39">
        <f>G40*Inputs!$G$3</f>
        <v>0</v>
      </c>
      <c r="I40" s="37"/>
    </row>
    <row r="41" spans="1:9">
      <c r="A41" s="8" t="s">
        <v>73</v>
      </c>
      <c r="B41" s="14"/>
      <c r="C41" s="46">
        <f>Inputs!$D$126</f>
        <v>0</v>
      </c>
      <c r="D41" s="14" t="s">
        <v>96</v>
      </c>
      <c r="E41" s="46">
        <f t="shared" si="3"/>
        <v>0</v>
      </c>
      <c r="F41" s="14">
        <v>1</v>
      </c>
      <c r="G41" s="46">
        <f t="shared" si="4"/>
        <v>0</v>
      </c>
      <c r="H41" s="39">
        <f>G41*Inputs!$G$3</f>
        <v>0</v>
      </c>
      <c r="I41" s="37"/>
    </row>
    <row r="42" spans="1:9">
      <c r="A42" s="8" t="s">
        <v>97</v>
      </c>
      <c r="B42" s="14"/>
      <c r="C42" s="46">
        <f>Inputs!$D$127</f>
        <v>0</v>
      </c>
      <c r="D42" s="14" t="s">
        <v>96</v>
      </c>
      <c r="E42" s="46">
        <f t="shared" si="3"/>
        <v>0</v>
      </c>
      <c r="F42" s="14">
        <v>1</v>
      </c>
      <c r="G42" s="46">
        <f t="shared" si="4"/>
        <v>0</v>
      </c>
      <c r="H42" s="39">
        <f>G42*Inputs!$G$3</f>
        <v>0</v>
      </c>
      <c r="I42" s="37"/>
    </row>
    <row r="43" spans="1:9">
      <c r="A43" s="5"/>
      <c r="B43" s="14"/>
      <c r="C43" s="14"/>
      <c r="D43" s="14"/>
      <c r="E43" s="14"/>
      <c r="F43" s="14"/>
      <c r="G43" s="46"/>
      <c r="H43" s="39"/>
      <c r="I43" s="37"/>
    </row>
    <row r="44" spans="1:9" ht="18.75" customHeight="1">
      <c r="A44" s="26" t="s">
        <v>327</v>
      </c>
      <c r="B44" s="27"/>
      <c r="C44" s="27"/>
      <c r="D44" s="27"/>
      <c r="E44" s="27"/>
      <c r="F44" s="27"/>
      <c r="G44" s="47">
        <f>SUM(G37:G42)</f>
        <v>0</v>
      </c>
      <c r="H44" s="40"/>
      <c r="I44" s="38"/>
    </row>
    <row r="45" spans="1:9">
      <c r="A45" s="26" t="s">
        <v>98</v>
      </c>
      <c r="B45" s="27"/>
      <c r="C45" s="27"/>
      <c r="D45" s="27"/>
      <c r="E45" s="27"/>
      <c r="F45" s="27"/>
      <c r="G45" s="27"/>
      <c r="H45" s="40">
        <f>SUM(H37:H42)</f>
        <v>0</v>
      </c>
      <c r="I45" s="38"/>
    </row>
    <row r="48" spans="1:9">
      <c r="A48" s="1" t="s">
        <v>137</v>
      </c>
      <c r="B48" s="2"/>
      <c r="C48" s="2"/>
      <c r="D48" s="2"/>
      <c r="E48" s="2"/>
      <c r="F48" s="2"/>
      <c r="G48" s="2"/>
      <c r="H48" s="22"/>
    </row>
    <row r="49" spans="1:9">
      <c r="A49" s="2"/>
      <c r="B49" s="2"/>
      <c r="C49" s="2"/>
      <c r="D49" s="2"/>
      <c r="E49" s="2"/>
      <c r="F49" s="2"/>
      <c r="G49" s="2"/>
      <c r="H49" s="22"/>
    </row>
    <row r="50" spans="1:9">
      <c r="A50" s="23" t="s">
        <v>133</v>
      </c>
      <c r="B50" s="24"/>
      <c r="C50" s="23"/>
      <c r="D50" s="23"/>
      <c r="E50" s="23"/>
      <c r="F50" s="23"/>
      <c r="G50" s="27" t="s">
        <v>320</v>
      </c>
      <c r="H50" s="27" t="s">
        <v>141</v>
      </c>
    </row>
    <row r="51" spans="1:9">
      <c r="A51" s="5" t="s">
        <v>134</v>
      </c>
      <c r="B51" s="21"/>
      <c r="C51" s="5"/>
      <c r="D51" s="5"/>
      <c r="E51" s="5"/>
      <c r="F51" s="5"/>
      <c r="G51" s="46">
        <f>$G$28</f>
        <v>0</v>
      </c>
      <c r="H51" s="21">
        <f>$H$29</f>
        <v>0</v>
      </c>
    </row>
    <row r="52" spans="1:9">
      <c r="A52" s="5" t="s">
        <v>135</v>
      </c>
      <c r="B52" s="21"/>
      <c r="C52" s="5"/>
      <c r="D52" s="5"/>
      <c r="E52" s="5"/>
      <c r="F52" s="5"/>
      <c r="G52" s="46">
        <f>$G$44</f>
        <v>0</v>
      </c>
      <c r="H52" s="21">
        <f>$H$45</f>
        <v>0</v>
      </c>
    </row>
    <row r="53" spans="1:9">
      <c r="A53" s="26" t="s">
        <v>136</v>
      </c>
      <c r="B53" s="29"/>
      <c r="C53" s="23"/>
      <c r="D53" s="23"/>
      <c r="E53" s="23"/>
      <c r="F53" s="23"/>
      <c r="G53" s="47">
        <f>SUM(G51:G52)</f>
        <v>0</v>
      </c>
      <c r="H53" s="64">
        <f>SUM(H51:H52)</f>
        <v>0</v>
      </c>
    </row>
    <row r="54" spans="1:9" s="61" customFormat="1"/>
    <row r="55" spans="1:9" s="61" customFormat="1"/>
    <row r="56" spans="1:9" s="52" customFormat="1"/>
    <row r="57" spans="1:9" ht="19.5" customHeight="1">
      <c r="A57" s="1" t="s">
        <v>99</v>
      </c>
    </row>
    <row r="58" spans="1:9">
      <c r="A58" s="1" t="s">
        <v>0</v>
      </c>
      <c r="B58" s="2"/>
      <c r="C58" s="15"/>
      <c r="D58" s="2"/>
      <c r="E58" s="15"/>
      <c r="F58" s="2"/>
      <c r="G58" s="15"/>
      <c r="H58" s="19"/>
      <c r="I58" s="9"/>
    </row>
    <row r="59" spans="1:9">
      <c r="A59" s="2"/>
      <c r="B59" s="2"/>
      <c r="C59" s="15"/>
      <c r="D59" s="2"/>
      <c r="E59" s="15"/>
      <c r="F59" s="2"/>
      <c r="G59" s="15"/>
      <c r="H59" s="19"/>
      <c r="I59" s="9"/>
    </row>
    <row r="60" spans="1:9" ht="38.25">
      <c r="A60" s="3" t="s">
        <v>1</v>
      </c>
      <c r="B60" s="3" t="s">
        <v>2</v>
      </c>
      <c r="C60" s="16" t="s">
        <v>37</v>
      </c>
      <c r="D60" s="3" t="s">
        <v>3</v>
      </c>
      <c r="E60" s="16" t="s">
        <v>36</v>
      </c>
      <c r="F60" s="3" t="s">
        <v>4</v>
      </c>
      <c r="G60" s="16" t="s">
        <v>34</v>
      </c>
      <c r="H60" s="20" t="s">
        <v>35</v>
      </c>
      <c r="I60" s="3" t="s">
        <v>5</v>
      </c>
    </row>
    <row r="61" spans="1:9">
      <c r="A61" s="7" t="s">
        <v>100</v>
      </c>
      <c r="B61" s="14"/>
      <c r="C61" s="14"/>
      <c r="D61" s="14"/>
      <c r="E61" s="14"/>
      <c r="F61" s="14"/>
      <c r="G61" s="14"/>
      <c r="H61" s="14"/>
      <c r="I61" s="6"/>
    </row>
    <row r="62" spans="1:9">
      <c r="A62" s="8" t="s">
        <v>101</v>
      </c>
      <c r="B62" s="14"/>
      <c r="C62" s="46">
        <f>Inputs!$D$48</f>
        <v>0</v>
      </c>
      <c r="D62" s="14" t="s">
        <v>8</v>
      </c>
      <c r="E62" s="46">
        <f>B62*C62</f>
        <v>0</v>
      </c>
      <c r="F62" s="14"/>
      <c r="G62" s="46">
        <f>E62*F62</f>
        <v>0</v>
      </c>
      <c r="H62" s="39">
        <f>G62*Inputs!$G$3</f>
        <v>0</v>
      </c>
      <c r="I62" s="37"/>
    </row>
    <row r="63" spans="1:9">
      <c r="A63" s="8" t="s">
        <v>102</v>
      </c>
      <c r="B63" s="14"/>
      <c r="C63" s="46">
        <f>Inputs!$D$104</f>
        <v>0</v>
      </c>
      <c r="D63" s="14" t="s">
        <v>8</v>
      </c>
      <c r="E63" s="46">
        <f t="shared" ref="E63:E82" si="5">B63*C63</f>
        <v>0</v>
      </c>
      <c r="F63" s="14"/>
      <c r="G63" s="46">
        <f t="shared" ref="G63:G82" si="6">E63*F63</f>
        <v>0</v>
      </c>
      <c r="H63" s="39">
        <f>G63*Inputs!$G$3</f>
        <v>0</v>
      </c>
      <c r="I63" s="37"/>
    </row>
    <row r="64" spans="1:9">
      <c r="A64" s="8" t="s">
        <v>103</v>
      </c>
      <c r="B64" s="14"/>
      <c r="C64" s="46">
        <f>Inputs!$D$104</f>
        <v>0</v>
      </c>
      <c r="D64" s="14" t="s">
        <v>8</v>
      </c>
      <c r="E64" s="46">
        <f t="shared" si="5"/>
        <v>0</v>
      </c>
      <c r="F64" s="14"/>
      <c r="G64" s="46">
        <f t="shared" si="6"/>
        <v>0</v>
      </c>
      <c r="H64" s="39">
        <f>G64*Inputs!$G$3</f>
        <v>0</v>
      </c>
      <c r="I64" s="37"/>
    </row>
    <row r="65" spans="1:9">
      <c r="A65" s="7" t="s">
        <v>104</v>
      </c>
      <c r="B65" s="14"/>
      <c r="C65" s="46"/>
      <c r="D65" s="14"/>
      <c r="E65" s="46"/>
      <c r="F65" s="14"/>
      <c r="G65" s="46"/>
      <c r="H65" s="39"/>
      <c r="I65" s="37"/>
    </row>
    <row r="66" spans="1:9">
      <c r="A66" s="8" t="s">
        <v>105</v>
      </c>
      <c r="B66" s="14"/>
      <c r="C66" s="46">
        <f>Inputs!$D$48</f>
        <v>0</v>
      </c>
      <c r="D66" s="14" t="s">
        <v>8</v>
      </c>
      <c r="E66" s="46">
        <f t="shared" si="5"/>
        <v>0</v>
      </c>
      <c r="F66" s="14"/>
      <c r="G66" s="46">
        <f t="shared" si="6"/>
        <v>0</v>
      </c>
      <c r="H66" s="39">
        <f>G66*Inputs!$G$3</f>
        <v>0</v>
      </c>
      <c r="I66" s="37"/>
    </row>
    <row r="67" spans="1:9">
      <c r="A67" s="8" t="s">
        <v>106</v>
      </c>
      <c r="B67" s="14"/>
      <c r="C67" s="46">
        <f>Inputs!$D$104</f>
        <v>0</v>
      </c>
      <c r="D67" s="14" t="s">
        <v>8</v>
      </c>
      <c r="E67" s="46">
        <f t="shared" si="5"/>
        <v>0</v>
      </c>
      <c r="F67" s="14"/>
      <c r="G67" s="46">
        <f t="shared" si="6"/>
        <v>0</v>
      </c>
      <c r="H67" s="39">
        <f>G67*Inputs!$G$3</f>
        <v>0</v>
      </c>
      <c r="I67" s="37"/>
    </row>
    <row r="68" spans="1:9">
      <c r="A68" s="7" t="s">
        <v>107</v>
      </c>
      <c r="B68" s="14"/>
      <c r="C68" s="46"/>
      <c r="D68" s="14"/>
      <c r="E68" s="46"/>
      <c r="F68" s="14"/>
      <c r="G68" s="46"/>
      <c r="H68" s="39"/>
      <c r="I68" s="37"/>
    </row>
    <row r="69" spans="1:9">
      <c r="A69" s="8" t="s">
        <v>61</v>
      </c>
      <c r="B69" s="14"/>
      <c r="C69" s="46">
        <f>Inputs!$D$104</f>
        <v>0</v>
      </c>
      <c r="D69" s="14" t="s">
        <v>8</v>
      </c>
      <c r="E69" s="46">
        <f t="shared" si="5"/>
        <v>0</v>
      </c>
      <c r="F69" s="14"/>
      <c r="G69" s="46">
        <f t="shared" si="6"/>
        <v>0</v>
      </c>
      <c r="H69" s="39">
        <f>G69*Inputs!$G$3</f>
        <v>0</v>
      </c>
      <c r="I69" s="37"/>
    </row>
    <row r="70" spans="1:9">
      <c r="A70" s="8" t="s">
        <v>17</v>
      </c>
      <c r="B70" s="14"/>
      <c r="C70" s="46">
        <f>Inputs!$D$61</f>
        <v>0</v>
      </c>
      <c r="D70" s="14" t="s">
        <v>18</v>
      </c>
      <c r="E70" s="46">
        <f t="shared" si="5"/>
        <v>0</v>
      </c>
      <c r="F70" s="14"/>
      <c r="G70" s="46">
        <f t="shared" si="6"/>
        <v>0</v>
      </c>
      <c r="H70" s="39">
        <f>G70*Inputs!$G$3</f>
        <v>0</v>
      </c>
      <c r="I70" s="37"/>
    </row>
    <row r="71" spans="1:9">
      <c r="A71" s="8" t="s">
        <v>19</v>
      </c>
      <c r="B71" s="14"/>
      <c r="C71" s="46">
        <f>Inputs!$D$58</f>
        <v>0</v>
      </c>
      <c r="D71" s="14" t="s">
        <v>20</v>
      </c>
      <c r="E71" s="46">
        <f t="shared" si="5"/>
        <v>0</v>
      </c>
      <c r="F71" s="14"/>
      <c r="G71" s="46">
        <f t="shared" si="6"/>
        <v>0</v>
      </c>
      <c r="H71" s="39">
        <f>G71*Inputs!$G$3</f>
        <v>0</v>
      </c>
      <c r="I71" s="37"/>
    </row>
    <row r="72" spans="1:9">
      <c r="A72" s="7" t="s">
        <v>108</v>
      </c>
      <c r="B72" s="14"/>
      <c r="C72" s="46"/>
      <c r="D72" s="14"/>
      <c r="E72" s="46"/>
      <c r="F72" s="14"/>
      <c r="G72" s="46"/>
      <c r="H72" s="39"/>
      <c r="I72" s="37"/>
    </row>
    <row r="73" spans="1:9">
      <c r="A73" s="8" t="s">
        <v>88</v>
      </c>
      <c r="B73" s="14"/>
      <c r="C73" s="46">
        <f>Inputs!$D$110</f>
        <v>0</v>
      </c>
      <c r="D73" s="14" t="s">
        <v>23</v>
      </c>
      <c r="E73" s="46">
        <f t="shared" si="5"/>
        <v>0</v>
      </c>
      <c r="F73" s="14"/>
      <c r="G73" s="46">
        <f t="shared" si="6"/>
        <v>0</v>
      </c>
      <c r="H73" s="39">
        <f>G73*Inputs!$G$3</f>
        <v>0</v>
      </c>
      <c r="I73" s="37"/>
    </row>
    <row r="74" spans="1:9">
      <c r="A74" s="7" t="s">
        <v>109</v>
      </c>
      <c r="B74" s="14"/>
      <c r="C74" s="46"/>
      <c r="D74" s="14"/>
      <c r="E74" s="46"/>
      <c r="F74" s="14"/>
      <c r="G74" s="46"/>
      <c r="H74" s="39"/>
      <c r="I74" s="37"/>
    </row>
    <row r="75" spans="1:9">
      <c r="A75" s="8" t="s">
        <v>110</v>
      </c>
      <c r="B75" s="14"/>
      <c r="C75" s="46">
        <f>Inputs!$D$59</f>
        <v>0</v>
      </c>
      <c r="D75" s="14" t="s">
        <v>29</v>
      </c>
      <c r="E75" s="46">
        <f t="shared" si="5"/>
        <v>0</v>
      </c>
      <c r="F75" s="14"/>
      <c r="G75" s="46">
        <f t="shared" si="6"/>
        <v>0</v>
      </c>
      <c r="H75" s="39">
        <f>G75*Inputs!$G$3</f>
        <v>0</v>
      </c>
      <c r="I75" s="37"/>
    </row>
    <row r="76" spans="1:9">
      <c r="A76" s="8" t="s">
        <v>25</v>
      </c>
      <c r="B76" s="14"/>
      <c r="C76" s="46">
        <f>Inputs!$D$60</f>
        <v>0</v>
      </c>
      <c r="D76" s="14" t="s">
        <v>26</v>
      </c>
      <c r="E76" s="46">
        <f t="shared" si="5"/>
        <v>0</v>
      </c>
      <c r="F76" s="14"/>
      <c r="G76" s="46">
        <f t="shared" si="6"/>
        <v>0</v>
      </c>
      <c r="H76" s="39">
        <f>G76*Inputs!$G$3</f>
        <v>0</v>
      </c>
      <c r="I76" s="37"/>
    </row>
    <row r="77" spans="1:9">
      <c r="A77" s="8" t="s">
        <v>19</v>
      </c>
      <c r="B77" s="14"/>
      <c r="C77" s="46">
        <f>Inputs!$D$58</f>
        <v>0</v>
      </c>
      <c r="D77" s="14" t="s">
        <v>20</v>
      </c>
      <c r="E77" s="46">
        <f t="shared" si="5"/>
        <v>0</v>
      </c>
      <c r="F77" s="14"/>
      <c r="G77" s="46">
        <f t="shared" si="6"/>
        <v>0</v>
      </c>
      <c r="H77" s="39">
        <f>G77*Inputs!$G$3</f>
        <v>0</v>
      </c>
      <c r="I77" s="37"/>
    </row>
    <row r="78" spans="1:9">
      <c r="A78" s="7" t="s">
        <v>111</v>
      </c>
      <c r="B78" s="14"/>
      <c r="C78" s="14"/>
      <c r="D78" s="14"/>
      <c r="E78" s="46"/>
      <c r="F78" s="14"/>
      <c r="G78" s="46"/>
      <c r="H78" s="39"/>
      <c r="I78" s="37"/>
    </row>
    <row r="79" spans="1:9">
      <c r="A79" s="8" t="s">
        <v>91</v>
      </c>
      <c r="B79" s="14"/>
      <c r="C79" s="14"/>
      <c r="D79" s="14" t="s">
        <v>323</v>
      </c>
      <c r="E79" s="46">
        <f t="shared" si="5"/>
        <v>0</v>
      </c>
      <c r="F79" s="14"/>
      <c r="G79" s="46">
        <f t="shared" si="6"/>
        <v>0</v>
      </c>
      <c r="H79" s="39">
        <f>G79*Inputs!$G$3</f>
        <v>0</v>
      </c>
      <c r="I79" s="37"/>
    </row>
    <row r="80" spans="1:9">
      <c r="A80" s="8" t="s">
        <v>92</v>
      </c>
      <c r="B80" s="14"/>
      <c r="C80" s="14"/>
      <c r="D80" s="14" t="s">
        <v>324</v>
      </c>
      <c r="E80" s="46">
        <f t="shared" si="5"/>
        <v>0</v>
      </c>
      <c r="F80" s="14"/>
      <c r="G80" s="46">
        <f t="shared" si="6"/>
        <v>0</v>
      </c>
      <c r="H80" s="39">
        <f>G80*Inputs!$G$3</f>
        <v>0</v>
      </c>
      <c r="I80" s="37"/>
    </row>
    <row r="81" spans="1:9">
      <c r="A81" s="8" t="s">
        <v>93</v>
      </c>
      <c r="B81" s="14"/>
      <c r="C81" s="14"/>
      <c r="D81" s="14" t="s">
        <v>325</v>
      </c>
      <c r="E81" s="46">
        <f t="shared" si="5"/>
        <v>0</v>
      </c>
      <c r="F81" s="14"/>
      <c r="G81" s="46">
        <f t="shared" si="6"/>
        <v>0</v>
      </c>
      <c r="H81" s="39">
        <f>G81*Inputs!$G$3</f>
        <v>0</v>
      </c>
      <c r="I81" s="37"/>
    </row>
    <row r="82" spans="1:9">
      <c r="A82" s="8" t="s">
        <v>112</v>
      </c>
      <c r="B82" s="14"/>
      <c r="C82" s="14"/>
      <c r="D82" s="14" t="s">
        <v>50</v>
      </c>
      <c r="E82" s="46">
        <f t="shared" si="5"/>
        <v>0</v>
      </c>
      <c r="F82" s="14"/>
      <c r="G82" s="46">
        <f t="shared" si="6"/>
        <v>0</v>
      </c>
      <c r="H82" s="39">
        <f>G82*Inputs!$G$3</f>
        <v>0</v>
      </c>
      <c r="I82" s="37"/>
    </row>
    <row r="83" spans="1:9">
      <c r="A83" s="26" t="s">
        <v>326</v>
      </c>
      <c r="B83" s="27"/>
      <c r="C83" s="27"/>
      <c r="D83" s="27"/>
      <c r="E83" s="27"/>
      <c r="F83" s="27"/>
      <c r="G83" s="47">
        <f>SUM(G62:G82)</f>
        <v>0</v>
      </c>
      <c r="H83" s="40"/>
      <c r="I83" s="38"/>
    </row>
    <row r="84" spans="1:9">
      <c r="A84" s="26" t="s">
        <v>33</v>
      </c>
      <c r="B84" s="27"/>
      <c r="C84" s="27"/>
      <c r="D84" s="27"/>
      <c r="E84" s="27"/>
      <c r="F84" s="27"/>
      <c r="G84" s="47"/>
      <c r="H84" s="40">
        <f>SUM(H62:H82)</f>
        <v>0</v>
      </c>
      <c r="I84" s="38"/>
    </row>
    <row r="87" spans="1:9">
      <c r="A87" s="1" t="s">
        <v>39</v>
      </c>
      <c r="B87" s="2"/>
      <c r="C87" s="15"/>
      <c r="D87" s="2"/>
      <c r="E87" s="15"/>
      <c r="F87" s="2"/>
      <c r="G87" s="15"/>
      <c r="H87" s="19"/>
      <c r="I87" s="9"/>
    </row>
    <row r="88" spans="1:9">
      <c r="A88" s="2"/>
      <c r="B88" s="2"/>
      <c r="C88" s="15"/>
      <c r="D88" s="2"/>
      <c r="E88" s="15"/>
      <c r="F88" s="2"/>
      <c r="G88" s="15"/>
      <c r="H88" s="19"/>
      <c r="I88" s="9"/>
    </row>
    <row r="89" spans="1:9" ht="38.25">
      <c r="A89" s="3" t="s">
        <v>1</v>
      </c>
      <c r="B89" s="3" t="s">
        <v>2</v>
      </c>
      <c r="C89" s="16" t="s">
        <v>317</v>
      </c>
      <c r="D89" s="3" t="s">
        <v>3</v>
      </c>
      <c r="E89" s="16" t="s">
        <v>318</v>
      </c>
      <c r="F89" s="3" t="s">
        <v>4</v>
      </c>
      <c r="G89" s="16" t="s">
        <v>319</v>
      </c>
      <c r="H89" s="20" t="s">
        <v>35</v>
      </c>
      <c r="I89" s="3" t="s">
        <v>5</v>
      </c>
    </row>
    <row r="90" spans="1:9">
      <c r="A90" s="11" t="s">
        <v>94</v>
      </c>
      <c r="B90" s="5"/>
      <c r="C90" s="5"/>
      <c r="D90" s="5"/>
      <c r="E90" s="5"/>
      <c r="F90" s="5"/>
      <c r="G90" s="5"/>
      <c r="H90" s="5"/>
      <c r="I90" s="6"/>
    </row>
    <row r="91" spans="1:9">
      <c r="A91" s="37" t="s">
        <v>95</v>
      </c>
      <c r="B91" s="14"/>
      <c r="C91" s="46">
        <f>Inputs!$D$68</f>
        <v>0</v>
      </c>
      <c r="D91" s="14" t="s">
        <v>96</v>
      </c>
      <c r="E91" s="46">
        <f>B91*C91</f>
        <v>0</v>
      </c>
      <c r="F91" s="14"/>
      <c r="G91" s="46">
        <f>E91*F91</f>
        <v>0</v>
      </c>
      <c r="H91" s="39">
        <f>G91*Inputs!$G$3</f>
        <v>0</v>
      </c>
      <c r="I91" s="37"/>
    </row>
    <row r="92" spans="1:9">
      <c r="A92" s="11" t="s">
        <v>85</v>
      </c>
      <c r="B92" s="14"/>
      <c r="C92" s="46"/>
      <c r="D92" s="14"/>
      <c r="E92" s="46"/>
      <c r="F92" s="14"/>
      <c r="G92" s="46"/>
      <c r="H92" s="39"/>
      <c r="I92" s="37"/>
    </row>
    <row r="93" spans="1:9">
      <c r="A93" s="37" t="s">
        <v>52</v>
      </c>
      <c r="B93" s="14"/>
      <c r="C93" s="46">
        <f>Inputs!$D$128</f>
        <v>0</v>
      </c>
      <c r="D93" s="14" t="s">
        <v>96</v>
      </c>
      <c r="E93" s="46">
        <f t="shared" ref="E93:E95" si="7">B93*C93</f>
        <v>0</v>
      </c>
      <c r="F93" s="14"/>
      <c r="G93" s="46">
        <f t="shared" ref="G93:G95" si="8">E93*F93</f>
        <v>0</v>
      </c>
      <c r="H93" s="39">
        <f>G93*Inputs!$G$3</f>
        <v>0</v>
      </c>
      <c r="I93" s="37"/>
    </row>
    <row r="94" spans="1:9">
      <c r="A94" s="37" t="s">
        <v>49</v>
      </c>
      <c r="B94" s="14"/>
      <c r="C94" s="46">
        <f>Inputs!$D$129</f>
        <v>0</v>
      </c>
      <c r="D94" s="14" t="s">
        <v>96</v>
      </c>
      <c r="E94" s="46">
        <f t="shared" si="7"/>
        <v>0</v>
      </c>
      <c r="F94" s="14"/>
      <c r="G94" s="46">
        <f t="shared" si="8"/>
        <v>0</v>
      </c>
      <c r="H94" s="39">
        <f>G94*Inputs!$G$3</f>
        <v>0</v>
      </c>
      <c r="I94" s="37"/>
    </row>
    <row r="95" spans="1:9">
      <c r="A95" s="37" t="s">
        <v>51</v>
      </c>
      <c r="B95" s="14"/>
      <c r="C95" s="46">
        <f>Inputs!$D$130</f>
        <v>0</v>
      </c>
      <c r="D95" s="14" t="s">
        <v>96</v>
      </c>
      <c r="E95" s="46">
        <f t="shared" si="7"/>
        <v>0</v>
      </c>
      <c r="F95" s="14"/>
      <c r="G95" s="46">
        <f t="shared" si="8"/>
        <v>0</v>
      </c>
      <c r="H95" s="39">
        <f>G95*Inputs!$G$3</f>
        <v>0</v>
      </c>
      <c r="I95" s="37"/>
    </row>
    <row r="96" spans="1:9">
      <c r="A96" s="6"/>
      <c r="B96" s="14"/>
      <c r="C96" s="14"/>
      <c r="D96" s="14"/>
      <c r="E96" s="46"/>
      <c r="F96" s="14"/>
      <c r="G96" s="46"/>
      <c r="H96" s="39"/>
      <c r="I96" s="37"/>
    </row>
    <row r="97" spans="1:9">
      <c r="A97" s="30" t="s">
        <v>327</v>
      </c>
      <c r="B97" s="27"/>
      <c r="C97" s="27"/>
      <c r="D97" s="27"/>
      <c r="E97" s="27"/>
      <c r="F97" s="27"/>
      <c r="G97" s="47">
        <f>SUM(G91:G95)</f>
        <v>0</v>
      </c>
      <c r="H97" s="40"/>
      <c r="I97" s="38"/>
    </row>
    <row r="98" spans="1:9">
      <c r="A98" s="30" t="s">
        <v>98</v>
      </c>
      <c r="B98" s="27"/>
      <c r="C98" s="27"/>
      <c r="D98" s="27"/>
      <c r="E98" s="27"/>
      <c r="F98" s="27"/>
      <c r="G98" s="47"/>
      <c r="H98" s="40">
        <f>SUM(H91:H95)</f>
        <v>0</v>
      </c>
      <c r="I98" s="38"/>
    </row>
    <row r="102" spans="1:9">
      <c r="A102" s="1" t="s">
        <v>138</v>
      </c>
      <c r="B102" s="2"/>
      <c r="C102" s="2"/>
      <c r="D102" s="2"/>
      <c r="E102" s="2"/>
      <c r="F102" s="2"/>
      <c r="G102" s="2"/>
      <c r="H102" s="22"/>
    </row>
    <row r="103" spans="1:9">
      <c r="A103" s="2"/>
      <c r="B103" s="2"/>
      <c r="C103" s="2"/>
      <c r="D103" s="2"/>
      <c r="E103" s="2"/>
      <c r="F103" s="2"/>
      <c r="G103" s="2"/>
      <c r="H103" s="22"/>
    </row>
    <row r="104" spans="1:9">
      <c r="A104" s="23" t="s">
        <v>133</v>
      </c>
      <c r="B104" s="24"/>
      <c r="C104" s="23"/>
      <c r="D104" s="23"/>
      <c r="E104" s="23"/>
      <c r="F104" s="23"/>
      <c r="G104" s="27" t="s">
        <v>320</v>
      </c>
      <c r="H104" s="27" t="s">
        <v>141</v>
      </c>
    </row>
    <row r="105" spans="1:9">
      <c r="A105" s="5" t="s">
        <v>134</v>
      </c>
      <c r="B105" s="21"/>
      <c r="C105" s="5"/>
      <c r="D105" s="5"/>
      <c r="E105" s="5"/>
      <c r="F105" s="5"/>
      <c r="G105" s="46">
        <f>$G$83</f>
        <v>0</v>
      </c>
      <c r="H105" s="21">
        <f>$H$84</f>
        <v>0</v>
      </c>
    </row>
    <row r="106" spans="1:9">
      <c r="A106" s="5" t="s">
        <v>135</v>
      </c>
      <c r="B106" s="21"/>
      <c r="C106" s="5"/>
      <c r="D106" s="5"/>
      <c r="E106" s="5"/>
      <c r="F106" s="5"/>
      <c r="G106" s="46">
        <f>$G$97</f>
        <v>0</v>
      </c>
      <c r="H106" s="21">
        <f>$H$98</f>
        <v>0</v>
      </c>
    </row>
    <row r="107" spans="1:9">
      <c r="A107" s="26" t="s">
        <v>136</v>
      </c>
      <c r="B107" s="29"/>
      <c r="C107" s="23"/>
      <c r="D107" s="23"/>
      <c r="E107" s="23"/>
      <c r="F107" s="23"/>
      <c r="G107" s="47">
        <f>SUM(G105:G106)</f>
        <v>0</v>
      </c>
      <c r="H107" s="64">
        <f>SUM(H105:H106)</f>
        <v>0</v>
      </c>
    </row>
    <row r="111" spans="1:9" s="52" customFormat="1"/>
    <row r="113" spans="1:9" ht="19.5" customHeight="1">
      <c r="A113" s="1" t="s">
        <v>229</v>
      </c>
    </row>
    <row r="114" spans="1:9">
      <c r="A114" s="1" t="s">
        <v>0</v>
      </c>
      <c r="B114" s="2"/>
      <c r="C114" s="15"/>
      <c r="D114" s="2"/>
      <c r="E114" s="15"/>
      <c r="F114" s="2"/>
      <c r="G114" s="15"/>
      <c r="H114" s="19"/>
      <c r="I114" s="9"/>
    </row>
    <row r="115" spans="1:9">
      <c r="A115" s="2"/>
      <c r="B115" s="2"/>
      <c r="C115" s="15"/>
      <c r="D115" s="2"/>
      <c r="E115" s="15"/>
      <c r="F115" s="2"/>
      <c r="G115" s="15"/>
      <c r="H115" s="19"/>
      <c r="I115" s="9"/>
    </row>
    <row r="116" spans="1:9" ht="38.25">
      <c r="A116" s="3" t="s">
        <v>1</v>
      </c>
      <c r="B116" s="3" t="s">
        <v>2</v>
      </c>
      <c r="C116" s="16" t="s">
        <v>317</v>
      </c>
      <c r="D116" s="3" t="s">
        <v>3</v>
      </c>
      <c r="E116" s="16" t="s">
        <v>318</v>
      </c>
      <c r="F116" s="3" t="s">
        <v>4</v>
      </c>
      <c r="G116" s="16" t="s">
        <v>319</v>
      </c>
      <c r="H116" s="20" t="s">
        <v>35</v>
      </c>
      <c r="I116" s="3" t="s">
        <v>5</v>
      </c>
    </row>
    <row r="117" spans="1:9">
      <c r="A117" s="7" t="s">
        <v>100</v>
      </c>
      <c r="B117" s="14"/>
      <c r="C117" s="14"/>
      <c r="D117" s="14"/>
      <c r="E117" s="14"/>
      <c r="F117" s="14"/>
      <c r="G117" s="14"/>
      <c r="H117" s="14"/>
      <c r="I117" s="6"/>
    </row>
    <row r="118" spans="1:9">
      <c r="A118" s="8" t="s">
        <v>101</v>
      </c>
      <c r="B118" s="14"/>
      <c r="C118" s="46">
        <f>Inputs!$D$48</f>
        <v>0</v>
      </c>
      <c r="D118" s="14" t="s">
        <v>8</v>
      </c>
      <c r="E118" s="46">
        <f>B118*C118</f>
        <v>0</v>
      </c>
      <c r="F118" s="14"/>
      <c r="G118" s="46">
        <f>E118*F118</f>
        <v>0</v>
      </c>
      <c r="H118" s="39">
        <f>G118*Inputs!$G$3</f>
        <v>0</v>
      </c>
      <c r="I118" s="37"/>
    </row>
    <row r="119" spans="1:9">
      <c r="A119" s="8" t="s">
        <v>102</v>
      </c>
      <c r="B119" s="14"/>
      <c r="C119" s="46">
        <f>Inputs!$D$104</f>
        <v>0</v>
      </c>
      <c r="D119" s="14" t="s">
        <v>8</v>
      </c>
      <c r="E119" s="46">
        <f t="shared" ref="E119:E138" si="9">B119*C119</f>
        <v>0</v>
      </c>
      <c r="F119" s="14"/>
      <c r="G119" s="46">
        <f t="shared" ref="G119:G138" si="10">E119*F119</f>
        <v>0</v>
      </c>
      <c r="H119" s="39">
        <f>G119*Inputs!$G$3</f>
        <v>0</v>
      </c>
      <c r="I119" s="37"/>
    </row>
    <row r="120" spans="1:9">
      <c r="A120" s="8" t="s">
        <v>103</v>
      </c>
      <c r="B120" s="14"/>
      <c r="C120" s="46">
        <f>Inputs!$D$104</f>
        <v>0</v>
      </c>
      <c r="D120" s="14" t="s">
        <v>8</v>
      </c>
      <c r="E120" s="46">
        <f t="shared" si="9"/>
        <v>0</v>
      </c>
      <c r="F120" s="14"/>
      <c r="G120" s="46">
        <f t="shared" si="10"/>
        <v>0</v>
      </c>
      <c r="H120" s="39">
        <f>G120*Inputs!$G$3</f>
        <v>0</v>
      </c>
      <c r="I120" s="37"/>
    </row>
    <row r="121" spans="1:9">
      <c r="A121" s="7" t="s">
        <v>104</v>
      </c>
      <c r="B121" s="14"/>
      <c r="C121" s="46"/>
      <c r="D121" s="14"/>
      <c r="E121" s="46"/>
      <c r="F121" s="14"/>
      <c r="G121" s="46"/>
      <c r="H121" s="39"/>
      <c r="I121" s="37"/>
    </row>
    <row r="122" spans="1:9">
      <c r="A122" s="8" t="s">
        <v>105</v>
      </c>
      <c r="B122" s="14"/>
      <c r="C122" s="46">
        <f>Inputs!$D$48</f>
        <v>0</v>
      </c>
      <c r="D122" s="14" t="s">
        <v>8</v>
      </c>
      <c r="E122" s="46">
        <f t="shared" si="9"/>
        <v>0</v>
      </c>
      <c r="F122" s="14"/>
      <c r="G122" s="46">
        <f t="shared" si="10"/>
        <v>0</v>
      </c>
      <c r="H122" s="39">
        <f>G122*Inputs!$G$3</f>
        <v>0</v>
      </c>
      <c r="I122" s="37"/>
    </row>
    <row r="123" spans="1:9">
      <c r="A123" s="8" t="s">
        <v>106</v>
      </c>
      <c r="B123" s="14"/>
      <c r="C123" s="46">
        <f>Inputs!$D$104</f>
        <v>0</v>
      </c>
      <c r="D123" s="14" t="s">
        <v>8</v>
      </c>
      <c r="E123" s="46">
        <f t="shared" si="9"/>
        <v>0</v>
      </c>
      <c r="F123" s="14"/>
      <c r="G123" s="46">
        <f t="shared" si="10"/>
        <v>0</v>
      </c>
      <c r="H123" s="39">
        <f>G123*Inputs!$G$3</f>
        <v>0</v>
      </c>
      <c r="I123" s="37"/>
    </row>
    <row r="124" spans="1:9">
      <c r="A124" s="7" t="s">
        <v>107</v>
      </c>
      <c r="B124" s="14"/>
      <c r="C124" s="46"/>
      <c r="D124" s="14"/>
      <c r="E124" s="46"/>
      <c r="F124" s="14"/>
      <c r="G124" s="46"/>
      <c r="H124" s="39"/>
      <c r="I124" s="37"/>
    </row>
    <row r="125" spans="1:9">
      <c r="A125" s="8" t="s">
        <v>61</v>
      </c>
      <c r="B125" s="14"/>
      <c r="C125" s="46">
        <f>Inputs!$D$104</f>
        <v>0</v>
      </c>
      <c r="D125" s="14" t="s">
        <v>8</v>
      </c>
      <c r="E125" s="46">
        <f t="shared" si="9"/>
        <v>0</v>
      </c>
      <c r="F125" s="14"/>
      <c r="G125" s="46">
        <f t="shared" si="10"/>
        <v>0</v>
      </c>
      <c r="H125" s="39">
        <f>G125*Inputs!$G$3</f>
        <v>0</v>
      </c>
      <c r="I125" s="37"/>
    </row>
    <row r="126" spans="1:9">
      <c r="A126" s="8" t="s">
        <v>17</v>
      </c>
      <c r="B126" s="14"/>
      <c r="C126" s="46">
        <f>Inputs!$D$61</f>
        <v>0</v>
      </c>
      <c r="D126" s="14" t="s">
        <v>18</v>
      </c>
      <c r="E126" s="46">
        <f t="shared" si="9"/>
        <v>0</v>
      </c>
      <c r="F126" s="14"/>
      <c r="G126" s="46">
        <f t="shared" si="10"/>
        <v>0</v>
      </c>
      <c r="H126" s="39">
        <f>G126*Inputs!$G$3</f>
        <v>0</v>
      </c>
      <c r="I126" s="37"/>
    </row>
    <row r="127" spans="1:9">
      <c r="A127" s="8" t="s">
        <v>19</v>
      </c>
      <c r="B127" s="14"/>
      <c r="C127" s="46">
        <f>Inputs!$D$58</f>
        <v>0</v>
      </c>
      <c r="D127" s="14" t="s">
        <v>20</v>
      </c>
      <c r="E127" s="46">
        <f t="shared" si="9"/>
        <v>0</v>
      </c>
      <c r="F127" s="14"/>
      <c r="G127" s="46">
        <f t="shared" si="10"/>
        <v>0</v>
      </c>
      <c r="H127" s="39">
        <f>G127*Inputs!$G$3</f>
        <v>0</v>
      </c>
      <c r="I127" s="37"/>
    </row>
    <row r="128" spans="1:9">
      <c r="A128" s="7" t="s">
        <v>108</v>
      </c>
      <c r="B128" s="14"/>
      <c r="C128" s="46"/>
      <c r="D128" s="14"/>
      <c r="E128" s="46"/>
      <c r="F128" s="14"/>
      <c r="G128" s="46"/>
      <c r="H128" s="39"/>
      <c r="I128" s="37"/>
    </row>
    <row r="129" spans="1:9">
      <c r="A129" s="8" t="s">
        <v>88</v>
      </c>
      <c r="B129" s="14"/>
      <c r="C129" s="46">
        <f>Inputs!$D$110</f>
        <v>0</v>
      </c>
      <c r="D129" s="14" t="s">
        <v>23</v>
      </c>
      <c r="E129" s="46">
        <f t="shared" si="9"/>
        <v>0</v>
      </c>
      <c r="F129" s="14"/>
      <c r="G129" s="46">
        <f t="shared" si="10"/>
        <v>0</v>
      </c>
      <c r="H129" s="39">
        <f>G129*Inputs!$G$3</f>
        <v>0</v>
      </c>
      <c r="I129" s="37"/>
    </row>
    <row r="130" spans="1:9">
      <c r="A130" s="7" t="s">
        <v>109</v>
      </c>
      <c r="B130" s="14"/>
      <c r="C130" s="46"/>
      <c r="D130" s="14"/>
      <c r="E130" s="46"/>
      <c r="F130" s="14"/>
      <c r="G130" s="46"/>
      <c r="H130" s="39"/>
      <c r="I130" s="37"/>
    </row>
    <row r="131" spans="1:9">
      <c r="A131" s="8" t="s">
        <v>110</v>
      </c>
      <c r="B131" s="14"/>
      <c r="C131" s="46">
        <f>Inputs!$D$59</f>
        <v>0</v>
      </c>
      <c r="D131" s="14" t="s">
        <v>29</v>
      </c>
      <c r="E131" s="46">
        <f t="shared" si="9"/>
        <v>0</v>
      </c>
      <c r="F131" s="14"/>
      <c r="G131" s="46">
        <f t="shared" si="10"/>
        <v>0</v>
      </c>
      <c r="H131" s="39">
        <f>G131*Inputs!$G$3</f>
        <v>0</v>
      </c>
      <c r="I131" s="37"/>
    </row>
    <row r="132" spans="1:9">
      <c r="A132" s="8" t="s">
        <v>25</v>
      </c>
      <c r="B132" s="14"/>
      <c r="C132" s="46">
        <f>Inputs!$D$60</f>
        <v>0</v>
      </c>
      <c r="D132" s="14" t="s">
        <v>26</v>
      </c>
      <c r="E132" s="46">
        <f t="shared" si="9"/>
        <v>0</v>
      </c>
      <c r="F132" s="14"/>
      <c r="G132" s="46">
        <f t="shared" si="10"/>
        <v>0</v>
      </c>
      <c r="H132" s="39">
        <f>G132*Inputs!$G$3</f>
        <v>0</v>
      </c>
      <c r="I132" s="37"/>
    </row>
    <row r="133" spans="1:9">
      <c r="A133" s="8" t="s">
        <v>19</v>
      </c>
      <c r="B133" s="14"/>
      <c r="C133" s="46">
        <f>Inputs!$D$58</f>
        <v>0</v>
      </c>
      <c r="D133" s="14" t="s">
        <v>20</v>
      </c>
      <c r="E133" s="46">
        <f t="shared" si="9"/>
        <v>0</v>
      </c>
      <c r="F133" s="14"/>
      <c r="G133" s="46">
        <f t="shared" si="10"/>
        <v>0</v>
      </c>
      <c r="H133" s="39">
        <f>G133*Inputs!$G$3</f>
        <v>0</v>
      </c>
      <c r="I133" s="37"/>
    </row>
    <row r="134" spans="1:9">
      <c r="A134" s="7" t="s">
        <v>111</v>
      </c>
      <c r="B134" s="14"/>
      <c r="C134" s="14"/>
      <c r="D134" s="14"/>
      <c r="E134" s="46"/>
      <c r="F134" s="14"/>
      <c r="G134" s="46"/>
      <c r="H134" s="39"/>
      <c r="I134" s="37"/>
    </row>
    <row r="135" spans="1:9">
      <c r="A135" s="8" t="s">
        <v>91</v>
      </c>
      <c r="B135" s="14"/>
      <c r="C135" s="14"/>
      <c r="D135" s="14" t="s">
        <v>323</v>
      </c>
      <c r="E135" s="46">
        <f t="shared" si="9"/>
        <v>0</v>
      </c>
      <c r="F135" s="14"/>
      <c r="G135" s="46">
        <f t="shared" si="10"/>
        <v>0</v>
      </c>
      <c r="H135" s="39">
        <f>G135*Inputs!$G$3</f>
        <v>0</v>
      </c>
      <c r="I135" s="37"/>
    </row>
    <row r="136" spans="1:9">
      <c r="A136" s="8" t="s">
        <v>92</v>
      </c>
      <c r="B136" s="14"/>
      <c r="C136" s="14"/>
      <c r="D136" s="14" t="s">
        <v>324</v>
      </c>
      <c r="E136" s="46">
        <f t="shared" si="9"/>
        <v>0</v>
      </c>
      <c r="F136" s="14"/>
      <c r="G136" s="46">
        <f t="shared" si="10"/>
        <v>0</v>
      </c>
      <c r="H136" s="39">
        <f>G136*Inputs!$G$3</f>
        <v>0</v>
      </c>
      <c r="I136" s="37"/>
    </row>
    <row r="137" spans="1:9">
      <c r="A137" s="8" t="s">
        <v>93</v>
      </c>
      <c r="B137" s="14"/>
      <c r="C137" s="14"/>
      <c r="D137" s="14" t="s">
        <v>325</v>
      </c>
      <c r="E137" s="46">
        <f t="shared" si="9"/>
        <v>0</v>
      </c>
      <c r="F137" s="14"/>
      <c r="G137" s="46">
        <f t="shared" si="10"/>
        <v>0</v>
      </c>
      <c r="H137" s="39">
        <f>G137*Inputs!$G$3</f>
        <v>0</v>
      </c>
      <c r="I137" s="37"/>
    </row>
    <row r="138" spans="1:9">
      <c r="A138" s="8" t="s">
        <v>112</v>
      </c>
      <c r="B138" s="14"/>
      <c r="C138" s="14"/>
      <c r="D138" s="14" t="s">
        <v>50</v>
      </c>
      <c r="E138" s="46">
        <f t="shared" si="9"/>
        <v>0</v>
      </c>
      <c r="F138" s="14"/>
      <c r="G138" s="46">
        <f t="shared" si="10"/>
        <v>0</v>
      </c>
      <c r="H138" s="39">
        <f>G138*Inputs!$G$3</f>
        <v>0</v>
      </c>
      <c r="I138" s="37"/>
    </row>
    <row r="139" spans="1:9">
      <c r="A139" s="26" t="s">
        <v>326</v>
      </c>
      <c r="B139" s="27"/>
      <c r="C139" s="27"/>
      <c r="D139" s="27"/>
      <c r="E139" s="27"/>
      <c r="F139" s="27"/>
      <c r="G139" s="47">
        <f>SUM(G118:G135)</f>
        <v>0</v>
      </c>
      <c r="H139" s="40"/>
      <c r="I139" s="38"/>
    </row>
    <row r="140" spans="1:9">
      <c r="A140" s="26" t="s">
        <v>33</v>
      </c>
      <c r="B140" s="27"/>
      <c r="C140" s="27"/>
      <c r="D140" s="27"/>
      <c r="E140" s="27"/>
      <c r="F140" s="27"/>
      <c r="G140" s="47"/>
      <c r="H140" s="40">
        <f>SUM(H118:H133)</f>
        <v>0</v>
      </c>
      <c r="I140" s="38"/>
    </row>
    <row r="143" spans="1:9">
      <c r="A143" s="1" t="s">
        <v>39</v>
      </c>
      <c r="B143" s="2"/>
      <c r="C143" s="15"/>
      <c r="D143" s="2"/>
      <c r="E143" s="15"/>
      <c r="F143" s="2"/>
      <c r="G143" s="15"/>
      <c r="H143" s="19"/>
      <c r="I143" s="9"/>
    </row>
    <row r="144" spans="1:9">
      <c r="A144" s="2"/>
      <c r="B144" s="2"/>
      <c r="C144" s="15"/>
      <c r="D144" s="2"/>
      <c r="E144" s="15"/>
      <c r="F144" s="2"/>
      <c r="G144" s="15"/>
      <c r="H144" s="19"/>
      <c r="I144" s="9"/>
    </row>
    <row r="145" spans="1:9" ht="38.25">
      <c r="A145" s="3" t="s">
        <v>1</v>
      </c>
      <c r="B145" s="3" t="s">
        <v>2</v>
      </c>
      <c r="C145" s="16" t="s">
        <v>317</v>
      </c>
      <c r="D145" s="3" t="s">
        <v>3</v>
      </c>
      <c r="E145" s="16" t="s">
        <v>318</v>
      </c>
      <c r="F145" s="3" t="s">
        <v>4</v>
      </c>
      <c r="G145" s="16" t="s">
        <v>319</v>
      </c>
      <c r="H145" s="20" t="s">
        <v>35</v>
      </c>
      <c r="I145" s="3" t="s">
        <v>5</v>
      </c>
    </row>
    <row r="146" spans="1:9">
      <c r="A146" s="11" t="s">
        <v>94</v>
      </c>
      <c r="B146" s="5"/>
      <c r="C146" s="5"/>
      <c r="D146" s="5"/>
      <c r="E146" s="5"/>
      <c r="F146" s="5"/>
      <c r="G146" s="5"/>
      <c r="H146" s="5"/>
      <c r="I146" s="6"/>
    </row>
    <row r="147" spans="1:9">
      <c r="A147" s="37" t="s">
        <v>95</v>
      </c>
      <c r="B147" s="14">
        <v>1</v>
      </c>
      <c r="C147" s="46">
        <f>Inputs!$D$68</f>
        <v>0</v>
      </c>
      <c r="D147" s="14" t="s">
        <v>96</v>
      </c>
      <c r="E147" s="46">
        <f>B147*C147</f>
        <v>0</v>
      </c>
      <c r="F147" s="14">
        <v>1</v>
      </c>
      <c r="G147" s="46">
        <f>E147*F147</f>
        <v>0</v>
      </c>
      <c r="H147" s="39">
        <f>G147*Inputs!$G$3</f>
        <v>0</v>
      </c>
      <c r="I147" s="37"/>
    </row>
    <row r="148" spans="1:9">
      <c r="A148" s="11" t="s">
        <v>85</v>
      </c>
      <c r="B148" s="14"/>
      <c r="C148" s="46"/>
      <c r="D148" s="14"/>
      <c r="E148" s="46"/>
      <c r="F148" s="14"/>
      <c r="G148" s="46"/>
      <c r="H148" s="39"/>
      <c r="I148" s="37"/>
    </row>
    <row r="149" spans="1:9">
      <c r="A149" s="37" t="s">
        <v>52</v>
      </c>
      <c r="B149" s="14">
        <v>1</v>
      </c>
      <c r="C149" s="46">
        <f>Inputs!$D$128</f>
        <v>0</v>
      </c>
      <c r="D149" s="14" t="s">
        <v>96</v>
      </c>
      <c r="E149" s="46">
        <f t="shared" ref="E149:E151" si="11">B149*C149</f>
        <v>0</v>
      </c>
      <c r="F149" s="14">
        <v>1</v>
      </c>
      <c r="G149" s="46">
        <f t="shared" ref="G149:G151" si="12">E149*F149</f>
        <v>0</v>
      </c>
      <c r="H149" s="39">
        <f>G149*Inputs!$G$3</f>
        <v>0</v>
      </c>
      <c r="I149" s="37"/>
    </row>
    <row r="150" spans="1:9">
      <c r="A150" s="37" t="s">
        <v>49</v>
      </c>
      <c r="B150" s="14">
        <v>1</v>
      </c>
      <c r="C150" s="46">
        <f>Inputs!$D$129</f>
        <v>0</v>
      </c>
      <c r="D150" s="14" t="s">
        <v>96</v>
      </c>
      <c r="E150" s="46">
        <f t="shared" si="11"/>
        <v>0</v>
      </c>
      <c r="F150" s="14">
        <v>1</v>
      </c>
      <c r="G150" s="46">
        <f t="shared" si="12"/>
        <v>0</v>
      </c>
      <c r="H150" s="39">
        <f>G150*Inputs!$G$3</f>
        <v>0</v>
      </c>
      <c r="I150" s="37"/>
    </row>
    <row r="151" spans="1:9">
      <c r="A151" s="37" t="s">
        <v>51</v>
      </c>
      <c r="B151" s="14">
        <v>1</v>
      </c>
      <c r="C151" s="46">
        <f>Inputs!$D$130</f>
        <v>0</v>
      </c>
      <c r="D151" s="14" t="s">
        <v>96</v>
      </c>
      <c r="E151" s="46">
        <f t="shared" si="11"/>
        <v>0</v>
      </c>
      <c r="F151" s="14">
        <v>1</v>
      </c>
      <c r="G151" s="46">
        <f t="shared" si="12"/>
        <v>0</v>
      </c>
      <c r="H151" s="39">
        <f>G151*Inputs!$G$3</f>
        <v>0</v>
      </c>
      <c r="I151" s="37"/>
    </row>
    <row r="152" spans="1:9">
      <c r="A152" s="6"/>
      <c r="B152" s="14"/>
      <c r="C152" s="14"/>
      <c r="D152" s="14"/>
      <c r="E152" s="46"/>
      <c r="F152" s="14"/>
      <c r="G152" s="46"/>
      <c r="H152" s="39"/>
      <c r="I152" s="37"/>
    </row>
    <row r="153" spans="1:9">
      <c r="A153" s="30" t="s">
        <v>327</v>
      </c>
      <c r="B153" s="27"/>
      <c r="C153" s="27"/>
      <c r="D153" s="27"/>
      <c r="E153" s="27"/>
      <c r="F153" s="27"/>
      <c r="G153" s="47">
        <f>SUM(G147:G151)</f>
        <v>0</v>
      </c>
      <c r="H153" s="40"/>
      <c r="I153" s="38"/>
    </row>
    <row r="154" spans="1:9">
      <c r="A154" s="30" t="s">
        <v>98</v>
      </c>
      <c r="B154" s="27"/>
      <c r="C154" s="27"/>
      <c r="D154" s="27"/>
      <c r="E154" s="27"/>
      <c r="F154" s="27"/>
      <c r="G154" s="47"/>
      <c r="H154" s="40">
        <f>SUM(H147:H151)</f>
        <v>0</v>
      </c>
      <c r="I154" s="38"/>
    </row>
    <row r="158" spans="1:9">
      <c r="A158" s="1" t="s">
        <v>230</v>
      </c>
      <c r="B158" s="2"/>
      <c r="C158" s="2"/>
      <c r="D158" s="2"/>
      <c r="E158" s="2"/>
      <c r="F158" s="2"/>
      <c r="G158" s="2"/>
      <c r="H158" s="22"/>
    </row>
    <row r="159" spans="1:9">
      <c r="A159" s="2"/>
      <c r="B159" s="2"/>
      <c r="C159" s="2"/>
      <c r="D159" s="2"/>
      <c r="E159" s="2"/>
      <c r="F159" s="2"/>
      <c r="G159" s="2"/>
      <c r="H159" s="22"/>
    </row>
    <row r="160" spans="1:9">
      <c r="A160" s="23" t="s">
        <v>133</v>
      </c>
      <c r="B160" s="24"/>
      <c r="C160" s="23"/>
      <c r="D160" s="23"/>
      <c r="E160" s="23"/>
      <c r="F160" s="23"/>
      <c r="G160" s="27" t="s">
        <v>320</v>
      </c>
      <c r="H160" s="27" t="s">
        <v>141</v>
      </c>
    </row>
    <row r="161" spans="1:8">
      <c r="A161" s="5" t="s">
        <v>134</v>
      </c>
      <c r="B161" s="21"/>
      <c r="C161" s="5"/>
      <c r="D161" s="5"/>
      <c r="E161" s="5"/>
      <c r="F161" s="5"/>
      <c r="G161" s="46">
        <f>$G$83</f>
        <v>0</v>
      </c>
      <c r="H161" s="21">
        <f>$H$84</f>
        <v>0</v>
      </c>
    </row>
    <row r="162" spans="1:8">
      <c r="A162" s="5" t="s">
        <v>135</v>
      </c>
      <c r="B162" s="21"/>
      <c r="C162" s="5"/>
      <c r="D162" s="5"/>
      <c r="E162" s="5"/>
      <c r="F162" s="5"/>
      <c r="G162" s="46">
        <f>$G$97</f>
        <v>0</v>
      </c>
      <c r="H162" s="21">
        <f>$H$98</f>
        <v>0</v>
      </c>
    </row>
    <row r="163" spans="1:8">
      <c r="A163" s="26" t="s">
        <v>136</v>
      </c>
      <c r="B163" s="29"/>
      <c r="C163" s="23"/>
      <c r="D163" s="23"/>
      <c r="E163" s="23"/>
      <c r="F163" s="23"/>
      <c r="G163" s="47">
        <f>SUM(G161:G162)</f>
        <v>0</v>
      </c>
      <c r="H163" s="64">
        <f>SUM(H161:H162)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J169"/>
  <sheetViews>
    <sheetView workbookViewId="0">
      <selection activeCell="A3" sqref="A3"/>
    </sheetView>
  </sheetViews>
  <sheetFormatPr defaultColWidth="8.85546875" defaultRowHeight="15"/>
  <cols>
    <col min="1" max="1" width="46.140625" customWidth="1"/>
    <col min="2" max="2" width="9.140625" bestFit="1" customWidth="1"/>
    <col min="3" max="3" width="17.140625" bestFit="1" customWidth="1"/>
    <col min="4" max="4" width="12.28515625" bestFit="1" customWidth="1"/>
    <col min="5" max="5" width="17.85546875" bestFit="1" customWidth="1"/>
    <col min="6" max="6" width="16.42578125" bestFit="1" customWidth="1"/>
    <col min="7" max="7" width="14.7109375" bestFit="1" customWidth="1"/>
    <col min="8" max="8" width="13.28515625" bestFit="1" customWidth="1"/>
    <col min="9" max="9" width="42.42578125" style="10" customWidth="1"/>
  </cols>
  <sheetData>
    <row r="1" spans="1:10">
      <c r="A1" s="53" t="s">
        <v>328</v>
      </c>
      <c r="B1" s="53"/>
      <c r="C1" s="53"/>
      <c r="D1" s="53"/>
      <c r="E1" s="54"/>
      <c r="F1" s="54"/>
      <c r="G1" s="54"/>
      <c r="H1" s="54"/>
      <c r="I1" s="31"/>
      <c r="J1" s="36"/>
    </row>
    <row r="2" spans="1:10">
      <c r="A2" s="1" t="s">
        <v>0</v>
      </c>
      <c r="B2" s="2"/>
      <c r="C2" s="15"/>
      <c r="D2" s="2"/>
      <c r="E2" s="15"/>
      <c r="F2" s="2"/>
      <c r="G2" s="15"/>
      <c r="H2" s="19"/>
      <c r="I2" s="9"/>
    </row>
    <row r="3" spans="1:10">
      <c r="A3" s="2"/>
      <c r="B3" s="2"/>
      <c r="C3" s="15"/>
      <c r="D3" s="2"/>
      <c r="E3" s="15"/>
      <c r="F3" s="2"/>
      <c r="G3" s="15"/>
      <c r="H3" s="19"/>
      <c r="I3" s="9"/>
    </row>
    <row r="4" spans="1:10" ht="38.25">
      <c r="A4" s="3" t="s">
        <v>1</v>
      </c>
      <c r="B4" s="3" t="s">
        <v>2</v>
      </c>
      <c r="C4" s="16" t="s">
        <v>317</v>
      </c>
      <c r="D4" s="3" t="s">
        <v>3</v>
      </c>
      <c r="E4" s="16" t="s">
        <v>318</v>
      </c>
      <c r="F4" s="3" t="s">
        <v>4</v>
      </c>
      <c r="G4" s="16" t="s">
        <v>319</v>
      </c>
      <c r="H4" s="20" t="s">
        <v>35</v>
      </c>
      <c r="I4" s="3" t="s">
        <v>5</v>
      </c>
    </row>
    <row r="5" spans="1:10">
      <c r="A5" s="7" t="s">
        <v>54</v>
      </c>
      <c r="B5" s="5"/>
      <c r="C5" s="5"/>
      <c r="D5" s="5"/>
      <c r="E5" s="5"/>
      <c r="F5" s="5"/>
      <c r="G5" s="5"/>
      <c r="H5" s="5"/>
      <c r="I5" s="6"/>
    </row>
    <row r="6" spans="1:10">
      <c r="A6" s="8" t="s">
        <v>55</v>
      </c>
      <c r="B6" s="14"/>
      <c r="C6" s="46">
        <f>Inputs!$D$48</f>
        <v>0</v>
      </c>
      <c r="D6" s="46" t="s">
        <v>8</v>
      </c>
      <c r="E6" s="46">
        <f>B6*C6</f>
        <v>0</v>
      </c>
      <c r="F6" s="46"/>
      <c r="G6" s="46">
        <f>E6*F6</f>
        <v>0</v>
      </c>
      <c r="H6" s="56">
        <f>G6*Inputs!$G$3</f>
        <v>0</v>
      </c>
      <c r="I6" s="37"/>
    </row>
    <row r="7" spans="1:10">
      <c r="A7" s="8" t="s">
        <v>86</v>
      </c>
      <c r="B7" s="14"/>
      <c r="C7" s="46">
        <f>Inputs!$D$107</f>
        <v>0</v>
      </c>
      <c r="D7" s="46" t="s">
        <v>8</v>
      </c>
      <c r="E7" s="46">
        <f t="shared" ref="E7:E17" si="0">B7*C7</f>
        <v>0</v>
      </c>
      <c r="F7" s="46"/>
      <c r="G7" s="46">
        <f t="shared" ref="G7:G17" si="1">E7*F7</f>
        <v>0</v>
      </c>
      <c r="H7" s="56">
        <f>G7*Inputs!$G$3</f>
        <v>0</v>
      </c>
      <c r="I7" s="37"/>
    </row>
    <row r="8" spans="1:10">
      <c r="A8" s="8" t="s">
        <v>58</v>
      </c>
      <c r="B8" s="14"/>
      <c r="C8" s="46">
        <f>Inputs!$D$107</f>
        <v>0</v>
      </c>
      <c r="D8" s="46" t="s">
        <v>8</v>
      </c>
      <c r="E8" s="46">
        <f t="shared" si="0"/>
        <v>0</v>
      </c>
      <c r="F8" s="46"/>
      <c r="G8" s="46">
        <f t="shared" si="1"/>
        <v>0</v>
      </c>
      <c r="H8" s="56">
        <f>G8*Inputs!$G$3</f>
        <v>0</v>
      </c>
      <c r="I8" s="37"/>
    </row>
    <row r="9" spans="1:10">
      <c r="A9" s="7" t="s">
        <v>59</v>
      </c>
      <c r="B9" s="14"/>
      <c r="C9" s="46"/>
      <c r="D9" s="46"/>
      <c r="E9" s="46"/>
      <c r="F9" s="46"/>
      <c r="G9" s="46"/>
      <c r="H9" s="56"/>
      <c r="I9" s="37"/>
    </row>
    <row r="10" spans="1:10">
      <c r="A10" s="8" t="s">
        <v>13</v>
      </c>
      <c r="B10" s="14"/>
      <c r="C10" s="46">
        <f>Inputs!$D$48</f>
        <v>0</v>
      </c>
      <c r="D10" s="46" t="s">
        <v>8</v>
      </c>
      <c r="E10" s="46">
        <f t="shared" si="0"/>
        <v>0</v>
      </c>
      <c r="F10" s="46"/>
      <c r="G10" s="46">
        <f t="shared" si="1"/>
        <v>0</v>
      </c>
      <c r="H10" s="56">
        <f>G10*Inputs!$G$3</f>
        <v>0</v>
      </c>
      <c r="I10" s="37"/>
    </row>
    <row r="11" spans="1:10">
      <c r="A11" s="8" t="s">
        <v>14</v>
      </c>
      <c r="B11" s="14"/>
      <c r="C11" s="46">
        <f>Inputs!$D$107</f>
        <v>0</v>
      </c>
      <c r="D11" s="46" t="s">
        <v>8</v>
      </c>
      <c r="E11" s="46">
        <f t="shared" si="0"/>
        <v>0</v>
      </c>
      <c r="F11" s="46"/>
      <c r="G11" s="46">
        <f t="shared" si="1"/>
        <v>0</v>
      </c>
      <c r="H11" s="56">
        <f>G11*Inputs!$G$3</f>
        <v>0</v>
      </c>
      <c r="I11" s="37"/>
    </row>
    <row r="12" spans="1:10">
      <c r="A12" s="7" t="s">
        <v>62</v>
      </c>
      <c r="B12" s="14"/>
      <c r="C12" s="46"/>
      <c r="D12" s="46"/>
      <c r="E12" s="46"/>
      <c r="F12" s="46"/>
      <c r="G12" s="46"/>
      <c r="H12" s="56"/>
      <c r="I12" s="37"/>
    </row>
    <row r="13" spans="1:10">
      <c r="A13" s="8" t="s">
        <v>63</v>
      </c>
      <c r="B13" s="14"/>
      <c r="C13" s="46">
        <f>Inputs!$D$110</f>
        <v>0</v>
      </c>
      <c r="D13" s="46" t="s">
        <v>23</v>
      </c>
      <c r="E13" s="46">
        <f t="shared" si="0"/>
        <v>0</v>
      </c>
      <c r="F13" s="46"/>
      <c r="G13" s="46">
        <f t="shared" si="1"/>
        <v>0</v>
      </c>
      <c r="H13" s="56">
        <f>G13*Inputs!$G$3</f>
        <v>0</v>
      </c>
      <c r="I13" s="37"/>
    </row>
    <row r="14" spans="1:10">
      <c r="A14" s="7" t="s">
        <v>24</v>
      </c>
      <c r="B14" s="14"/>
      <c r="C14" s="46"/>
      <c r="D14" s="46"/>
      <c r="E14" s="46"/>
      <c r="F14" s="46"/>
      <c r="G14" s="46"/>
      <c r="H14" s="56"/>
      <c r="I14" s="6"/>
    </row>
    <row r="15" spans="1:10">
      <c r="A15" s="8" t="s">
        <v>110</v>
      </c>
      <c r="B15" s="14"/>
      <c r="C15" s="46">
        <f>Inputs!$D$59</f>
        <v>0</v>
      </c>
      <c r="D15" s="46" t="s">
        <v>29</v>
      </c>
      <c r="E15" s="46">
        <f t="shared" si="0"/>
        <v>0</v>
      </c>
      <c r="F15" s="46"/>
      <c r="G15" s="46">
        <f t="shared" si="1"/>
        <v>0</v>
      </c>
      <c r="H15" s="56">
        <f>G15*Inputs!$G$3</f>
        <v>0</v>
      </c>
      <c r="I15" s="6"/>
    </row>
    <row r="16" spans="1:10">
      <c r="A16" s="8" t="s">
        <v>25</v>
      </c>
      <c r="B16" s="14"/>
      <c r="C16" s="46">
        <f>Inputs!$D$60</f>
        <v>0</v>
      </c>
      <c r="D16" s="46" t="s">
        <v>26</v>
      </c>
      <c r="E16" s="46">
        <f t="shared" si="0"/>
        <v>0</v>
      </c>
      <c r="F16" s="46"/>
      <c r="G16" s="46">
        <f t="shared" si="1"/>
        <v>0</v>
      </c>
      <c r="H16" s="56">
        <f>G16*Inputs!$G$3</f>
        <v>0</v>
      </c>
      <c r="I16" s="6"/>
    </row>
    <row r="17" spans="1:9">
      <c r="A17" s="8" t="s">
        <v>113</v>
      </c>
      <c r="B17" s="14"/>
      <c r="C17" s="46">
        <f>Inputs!$D$58</f>
        <v>0</v>
      </c>
      <c r="D17" s="46" t="s">
        <v>20</v>
      </c>
      <c r="E17" s="46">
        <f t="shared" si="0"/>
        <v>0</v>
      </c>
      <c r="F17" s="46"/>
      <c r="G17" s="46">
        <f t="shared" si="1"/>
        <v>0</v>
      </c>
      <c r="H17" s="56">
        <f>G17*Inputs!$G$3</f>
        <v>0</v>
      </c>
      <c r="I17" s="6"/>
    </row>
    <row r="18" spans="1:9">
      <c r="A18" s="5"/>
      <c r="B18" s="5"/>
      <c r="C18" s="55"/>
      <c r="D18" s="55"/>
      <c r="E18" s="55"/>
      <c r="F18" s="55"/>
      <c r="G18" s="55"/>
      <c r="H18" s="55"/>
      <c r="I18" s="6"/>
    </row>
    <row r="19" spans="1:9">
      <c r="A19" s="26" t="s">
        <v>326</v>
      </c>
      <c r="B19" s="26"/>
      <c r="C19" s="51"/>
      <c r="D19" s="51"/>
      <c r="E19" s="51"/>
      <c r="F19" s="51"/>
      <c r="G19" s="51">
        <f>SUM(G6:G17)</f>
        <v>0</v>
      </c>
      <c r="H19" s="51"/>
      <c r="I19" s="30"/>
    </row>
    <row r="20" spans="1:9">
      <c r="A20" s="26" t="s">
        <v>33</v>
      </c>
      <c r="B20" s="26"/>
      <c r="C20" s="51"/>
      <c r="D20" s="51"/>
      <c r="E20" s="51"/>
      <c r="F20" s="51"/>
      <c r="G20" s="51"/>
      <c r="H20" s="57">
        <f>SUM(H6:H17)</f>
        <v>0</v>
      </c>
      <c r="I20" s="30"/>
    </row>
    <row r="23" spans="1:9">
      <c r="A23" s="1" t="s">
        <v>39</v>
      </c>
      <c r="B23" s="2"/>
      <c r="C23" s="15"/>
      <c r="D23" s="2"/>
      <c r="E23" s="15"/>
      <c r="F23" s="2"/>
      <c r="G23" s="15"/>
      <c r="H23" s="19"/>
      <c r="I23" s="9"/>
    </row>
    <row r="24" spans="1:9">
      <c r="A24" s="2"/>
      <c r="B24" s="2"/>
      <c r="C24" s="15"/>
      <c r="D24" s="2"/>
      <c r="E24" s="15"/>
      <c r="F24" s="2"/>
      <c r="G24" s="15"/>
      <c r="H24" s="19"/>
      <c r="I24" s="9"/>
    </row>
    <row r="25" spans="1:9" ht="38.25">
      <c r="A25" s="3" t="s">
        <v>1</v>
      </c>
      <c r="B25" s="3" t="s">
        <v>2</v>
      </c>
      <c r="C25" s="16" t="s">
        <v>317</v>
      </c>
      <c r="D25" s="3" t="s">
        <v>3</v>
      </c>
      <c r="E25" s="16" t="s">
        <v>318</v>
      </c>
      <c r="F25" s="3" t="s">
        <v>4</v>
      </c>
      <c r="G25" s="16" t="s">
        <v>319</v>
      </c>
      <c r="H25" s="20" t="s">
        <v>35</v>
      </c>
      <c r="I25" s="3" t="s">
        <v>5</v>
      </c>
    </row>
    <row r="26" spans="1:9">
      <c r="A26" s="7" t="s">
        <v>85</v>
      </c>
      <c r="B26" s="5"/>
      <c r="C26" s="5"/>
      <c r="D26" s="5"/>
      <c r="E26" s="5"/>
      <c r="F26" s="5"/>
      <c r="G26" s="5"/>
      <c r="H26" s="5"/>
      <c r="I26" s="6"/>
    </row>
    <row r="27" spans="1:9">
      <c r="A27" s="8" t="s">
        <v>52</v>
      </c>
      <c r="B27" s="55"/>
      <c r="C27" s="55">
        <f>Inputs!$D$131</f>
        <v>0</v>
      </c>
      <c r="D27" s="55" t="s">
        <v>50</v>
      </c>
      <c r="E27" s="55">
        <f>B27*C27</f>
        <v>0</v>
      </c>
      <c r="F27" s="55"/>
      <c r="G27" s="55">
        <f>E27*F27</f>
        <v>0</v>
      </c>
      <c r="H27" s="58">
        <f>G27*Inputs!$G$3</f>
        <v>0</v>
      </c>
      <c r="I27" s="37"/>
    </row>
    <row r="28" spans="1:9">
      <c r="A28" s="8" t="s">
        <v>114</v>
      </c>
      <c r="B28" s="55"/>
      <c r="C28" s="55">
        <f>Inputs!$D$132</f>
        <v>0</v>
      </c>
      <c r="D28" s="55" t="s">
        <v>50</v>
      </c>
      <c r="E28" s="55">
        <f t="shared" ref="E28:E33" si="2">B28*C28</f>
        <v>0</v>
      </c>
      <c r="F28" s="55"/>
      <c r="G28" s="55">
        <f t="shared" ref="G28:G33" si="3">E28*F28</f>
        <v>0</v>
      </c>
      <c r="H28" s="58">
        <f>G28*Inputs!$G$3</f>
        <v>0</v>
      </c>
      <c r="I28" s="6"/>
    </row>
    <row r="29" spans="1:9">
      <c r="A29" s="8" t="s">
        <v>115</v>
      </c>
      <c r="B29" s="55"/>
      <c r="C29" s="55">
        <f>Inputs!$D$133</f>
        <v>0</v>
      </c>
      <c r="D29" s="55" t="s">
        <v>50</v>
      </c>
      <c r="E29" s="55">
        <f t="shared" si="2"/>
        <v>0</v>
      </c>
      <c r="F29" s="55"/>
      <c r="G29" s="55">
        <f t="shared" si="3"/>
        <v>0</v>
      </c>
      <c r="H29" s="58">
        <f>G29*Inputs!$G$3</f>
        <v>0</v>
      </c>
      <c r="I29" s="6"/>
    </row>
    <row r="30" spans="1:9">
      <c r="A30" s="8" t="s">
        <v>116</v>
      </c>
      <c r="B30" s="55"/>
      <c r="C30" s="55">
        <f>Inputs!$D$134</f>
        <v>0</v>
      </c>
      <c r="D30" s="55" t="s">
        <v>50</v>
      </c>
      <c r="E30" s="55">
        <f t="shared" si="2"/>
        <v>0</v>
      </c>
      <c r="F30" s="55"/>
      <c r="G30" s="55">
        <f t="shared" si="3"/>
        <v>0</v>
      </c>
      <c r="H30" s="58">
        <f>G30*Inputs!$G$3</f>
        <v>0</v>
      </c>
      <c r="I30" s="6"/>
    </row>
    <row r="31" spans="1:9">
      <c r="A31" s="8" t="s">
        <v>74</v>
      </c>
      <c r="B31" s="55"/>
      <c r="C31" s="55">
        <f>Inputs!$D$135</f>
        <v>0</v>
      </c>
      <c r="D31" s="55" t="s">
        <v>50</v>
      </c>
      <c r="E31" s="55">
        <f t="shared" si="2"/>
        <v>0</v>
      </c>
      <c r="F31" s="55"/>
      <c r="G31" s="55">
        <f t="shared" si="3"/>
        <v>0</v>
      </c>
      <c r="H31" s="58">
        <f>G31*Inputs!$G$3</f>
        <v>0</v>
      </c>
      <c r="I31" s="6"/>
    </row>
    <row r="32" spans="1:9">
      <c r="A32" s="8" t="s">
        <v>51</v>
      </c>
      <c r="B32" s="55"/>
      <c r="C32" s="55">
        <f>Inputs!$D$136</f>
        <v>0</v>
      </c>
      <c r="D32" s="55" t="s">
        <v>50</v>
      </c>
      <c r="E32" s="55">
        <f t="shared" si="2"/>
        <v>0</v>
      </c>
      <c r="F32" s="55"/>
      <c r="G32" s="55">
        <f t="shared" si="3"/>
        <v>0</v>
      </c>
      <c r="H32" s="58">
        <f>G32*Inputs!$G$3</f>
        <v>0</v>
      </c>
      <c r="I32" s="6"/>
    </row>
    <row r="33" spans="1:9">
      <c r="A33" s="8" t="s">
        <v>75</v>
      </c>
      <c r="B33" s="55"/>
      <c r="C33" s="55">
        <f>Inputs!$D$137</f>
        <v>0</v>
      </c>
      <c r="D33" s="55" t="s">
        <v>50</v>
      </c>
      <c r="E33" s="55">
        <f t="shared" si="2"/>
        <v>0</v>
      </c>
      <c r="F33" s="55"/>
      <c r="G33" s="55">
        <f t="shared" si="3"/>
        <v>0</v>
      </c>
      <c r="H33" s="58">
        <f>G33*Inputs!$G$3</f>
        <v>0</v>
      </c>
      <c r="I33" s="6"/>
    </row>
    <row r="34" spans="1:9">
      <c r="A34" s="5"/>
      <c r="B34" s="55"/>
      <c r="C34" s="55"/>
      <c r="D34" s="55"/>
      <c r="E34" s="55"/>
      <c r="F34" s="55"/>
      <c r="G34" s="55"/>
      <c r="H34" s="58"/>
      <c r="I34" s="6"/>
    </row>
    <row r="35" spans="1:9">
      <c r="A35" s="5"/>
      <c r="B35" s="55"/>
      <c r="C35" s="55"/>
      <c r="D35" s="55"/>
      <c r="E35" s="55"/>
      <c r="F35" s="55"/>
      <c r="G35" s="55"/>
      <c r="H35" s="58"/>
      <c r="I35" s="6"/>
    </row>
    <row r="36" spans="1:9">
      <c r="A36" s="26" t="s">
        <v>327</v>
      </c>
      <c r="B36" s="51"/>
      <c r="C36" s="51"/>
      <c r="D36" s="51"/>
      <c r="E36" s="51"/>
      <c r="F36" s="51"/>
      <c r="G36" s="51">
        <f>SUM(G27:G33)</f>
        <v>0</v>
      </c>
      <c r="H36" s="59"/>
      <c r="I36" s="30"/>
    </row>
    <row r="37" spans="1:9">
      <c r="A37" s="26" t="s">
        <v>98</v>
      </c>
      <c r="B37" s="51"/>
      <c r="C37" s="51"/>
      <c r="D37" s="51"/>
      <c r="E37" s="51"/>
      <c r="F37" s="51"/>
      <c r="G37" s="51"/>
      <c r="H37" s="59">
        <f>SUM(H27:H33)</f>
        <v>0</v>
      </c>
      <c r="I37" s="30"/>
    </row>
    <row r="40" spans="1:9">
      <c r="A40" s="1" t="s">
        <v>139</v>
      </c>
      <c r="B40" s="2"/>
      <c r="C40" s="2"/>
      <c r="D40" s="2"/>
      <c r="E40" s="2"/>
      <c r="F40" s="2"/>
      <c r="G40" s="2"/>
      <c r="H40" s="22"/>
    </row>
    <row r="41" spans="1:9">
      <c r="A41" s="2"/>
      <c r="B41" s="2"/>
      <c r="C41" s="2"/>
      <c r="D41" s="2"/>
      <c r="E41" s="2"/>
      <c r="F41" s="2"/>
      <c r="G41" s="2"/>
      <c r="H41" s="22"/>
    </row>
    <row r="42" spans="1:9">
      <c r="A42" s="23" t="s">
        <v>133</v>
      </c>
      <c r="B42" s="24"/>
      <c r="C42" s="23"/>
      <c r="D42" s="23"/>
      <c r="E42" s="23"/>
      <c r="F42" s="23"/>
      <c r="G42" s="27" t="s">
        <v>320</v>
      </c>
      <c r="H42" s="27" t="s">
        <v>141</v>
      </c>
    </row>
    <row r="43" spans="1:9">
      <c r="A43" s="5" t="s">
        <v>134</v>
      </c>
      <c r="B43" s="21"/>
      <c r="C43" s="5"/>
      <c r="D43" s="5"/>
      <c r="E43" s="5"/>
      <c r="F43" s="5"/>
      <c r="G43" s="46">
        <f>$G$19</f>
        <v>0</v>
      </c>
      <c r="H43" s="21">
        <f>$H$20</f>
        <v>0</v>
      </c>
    </row>
    <row r="44" spans="1:9">
      <c r="A44" s="5" t="s">
        <v>135</v>
      </c>
      <c r="B44" s="21"/>
      <c r="C44" s="5"/>
      <c r="D44" s="5"/>
      <c r="E44" s="5"/>
      <c r="F44" s="5"/>
      <c r="G44" s="46">
        <f>$G$36</f>
        <v>0</v>
      </c>
      <c r="H44" s="21">
        <f>$H$37</f>
        <v>0</v>
      </c>
    </row>
    <row r="45" spans="1:9">
      <c r="A45" s="26" t="s">
        <v>136</v>
      </c>
      <c r="B45" s="29"/>
      <c r="C45" s="23"/>
      <c r="D45" s="23"/>
      <c r="E45" s="23"/>
      <c r="F45" s="23"/>
      <c r="G45" s="47">
        <f>SUM(G43:G44)</f>
        <v>0</v>
      </c>
      <c r="H45" s="64">
        <f>SUM(H43:H44)</f>
        <v>0</v>
      </c>
    </row>
    <row r="48" spans="1:9" s="52" customFormat="1">
      <c r="I48" s="60"/>
    </row>
    <row r="49" spans="1:9" s="61" customFormat="1">
      <c r="I49" s="62"/>
    </row>
    <row r="50" spans="1:9" s="61" customFormat="1">
      <c r="I50" s="62"/>
    </row>
    <row r="51" spans="1:9">
      <c r="A51" s="1" t="s">
        <v>249</v>
      </c>
    </row>
    <row r="52" spans="1:9">
      <c r="A52" s="1" t="s">
        <v>0</v>
      </c>
      <c r="B52" s="2"/>
      <c r="C52" s="15"/>
      <c r="D52" s="2"/>
      <c r="E52" s="15"/>
      <c r="F52" s="2"/>
      <c r="G52" s="15"/>
      <c r="H52" s="19"/>
      <c r="I52" s="9"/>
    </row>
    <row r="53" spans="1:9">
      <c r="A53" s="2"/>
      <c r="B53" s="2"/>
      <c r="C53" s="15"/>
      <c r="D53" s="2"/>
      <c r="E53" s="15"/>
      <c r="F53" s="2"/>
      <c r="G53" s="15"/>
      <c r="H53" s="19"/>
      <c r="I53" s="9"/>
    </row>
    <row r="54" spans="1:9" ht="38.25">
      <c r="A54" s="3" t="s">
        <v>1</v>
      </c>
      <c r="B54" s="3" t="s">
        <v>2</v>
      </c>
      <c r="C54" s="16" t="s">
        <v>317</v>
      </c>
      <c r="D54" s="3" t="s">
        <v>3</v>
      </c>
      <c r="E54" s="16" t="s">
        <v>318</v>
      </c>
      <c r="F54" s="3" t="s">
        <v>4</v>
      </c>
      <c r="G54" s="16" t="s">
        <v>319</v>
      </c>
      <c r="H54" s="20" t="s">
        <v>35</v>
      </c>
      <c r="I54" s="3" t="s">
        <v>5</v>
      </c>
    </row>
    <row r="55" spans="1:9">
      <c r="A55" s="7" t="s">
        <v>117</v>
      </c>
      <c r="B55" s="5"/>
      <c r="C55" s="5"/>
      <c r="D55" s="5"/>
      <c r="E55" s="5"/>
      <c r="F55" s="5"/>
      <c r="G55" s="5"/>
      <c r="H55" s="5"/>
      <c r="I55" s="6"/>
    </row>
    <row r="56" spans="1:9">
      <c r="A56" s="8" t="s">
        <v>55</v>
      </c>
      <c r="B56" s="46"/>
      <c r="C56" s="46">
        <f>Inputs!$D$48</f>
        <v>0</v>
      </c>
      <c r="D56" s="46" t="s">
        <v>8</v>
      </c>
      <c r="E56" s="46">
        <f>B56*C56</f>
        <v>0</v>
      </c>
      <c r="F56" s="46"/>
      <c r="G56" s="46">
        <f>E56*F56</f>
        <v>0</v>
      </c>
      <c r="H56" s="63">
        <f>G56*Inputs!$G$3</f>
        <v>0</v>
      </c>
      <c r="I56" s="37"/>
    </row>
    <row r="57" spans="1:9">
      <c r="A57" s="8" t="s">
        <v>86</v>
      </c>
      <c r="B57" s="46"/>
      <c r="C57" s="46">
        <f>Inputs!$D$107</f>
        <v>0</v>
      </c>
      <c r="D57" s="46" t="s">
        <v>8</v>
      </c>
      <c r="E57" s="46">
        <f t="shared" ref="E57:E76" si="4">B57*C57</f>
        <v>0</v>
      </c>
      <c r="F57" s="46"/>
      <c r="G57" s="46">
        <f t="shared" ref="G57:G76" si="5">E57*F57</f>
        <v>0</v>
      </c>
      <c r="H57" s="63">
        <f>G57*Inputs!$G$3</f>
        <v>0</v>
      </c>
      <c r="I57" s="37"/>
    </row>
    <row r="58" spans="1:9">
      <c r="A58" s="8" t="s">
        <v>58</v>
      </c>
      <c r="B58" s="46"/>
      <c r="C58" s="46">
        <f>Inputs!$D$107</f>
        <v>0</v>
      </c>
      <c r="D58" s="46" t="s">
        <v>8</v>
      </c>
      <c r="E58" s="46">
        <f t="shared" si="4"/>
        <v>0</v>
      </c>
      <c r="F58" s="46"/>
      <c r="G58" s="46">
        <f t="shared" si="5"/>
        <v>0</v>
      </c>
      <c r="H58" s="63">
        <f>G58*Inputs!$G$3</f>
        <v>0</v>
      </c>
      <c r="I58" s="37"/>
    </row>
    <row r="59" spans="1:9">
      <c r="A59" s="7" t="s">
        <v>59</v>
      </c>
      <c r="B59" s="46"/>
      <c r="C59" s="46"/>
      <c r="D59" s="46"/>
      <c r="E59" s="46"/>
      <c r="F59" s="46"/>
      <c r="G59" s="46"/>
      <c r="H59" s="63"/>
      <c r="I59" s="37"/>
    </row>
    <row r="60" spans="1:9">
      <c r="A60" s="8" t="s">
        <v>13</v>
      </c>
      <c r="B60" s="46"/>
      <c r="C60" s="46">
        <f>Inputs!$D$48</f>
        <v>0</v>
      </c>
      <c r="D60" s="46" t="s">
        <v>8</v>
      </c>
      <c r="E60" s="46">
        <f t="shared" si="4"/>
        <v>0</v>
      </c>
      <c r="F60" s="46"/>
      <c r="G60" s="46">
        <f t="shared" si="5"/>
        <v>0</v>
      </c>
      <c r="H60" s="63">
        <f>G60*Inputs!$G$3</f>
        <v>0</v>
      </c>
      <c r="I60" s="37"/>
    </row>
    <row r="61" spans="1:9">
      <c r="A61" s="8" t="s">
        <v>14</v>
      </c>
      <c r="B61" s="46"/>
      <c r="C61" s="46">
        <f>Inputs!$D$108</f>
        <v>0</v>
      </c>
      <c r="D61" s="46" t="s">
        <v>8</v>
      </c>
      <c r="E61" s="46">
        <f t="shared" si="4"/>
        <v>0</v>
      </c>
      <c r="F61" s="46"/>
      <c r="G61" s="46">
        <f t="shared" si="5"/>
        <v>0</v>
      </c>
      <c r="H61" s="63">
        <f>G61*Inputs!$G$3</f>
        <v>0</v>
      </c>
      <c r="I61" s="37"/>
    </row>
    <row r="62" spans="1:9">
      <c r="A62" s="7" t="s">
        <v>15</v>
      </c>
      <c r="B62" s="46"/>
      <c r="C62" s="46"/>
      <c r="D62" s="46"/>
      <c r="E62" s="46"/>
      <c r="F62" s="46"/>
      <c r="G62" s="46"/>
      <c r="H62" s="63"/>
      <c r="I62" s="37"/>
    </row>
    <row r="63" spans="1:9">
      <c r="A63" s="8" t="s">
        <v>61</v>
      </c>
      <c r="B63" s="46"/>
      <c r="C63" s="46">
        <f>Inputs!$D$108</f>
        <v>0</v>
      </c>
      <c r="D63" s="46" t="s">
        <v>8</v>
      </c>
      <c r="E63" s="46">
        <f t="shared" si="4"/>
        <v>0</v>
      </c>
      <c r="F63" s="46"/>
      <c r="G63" s="46">
        <f t="shared" si="5"/>
        <v>0</v>
      </c>
      <c r="H63" s="63">
        <f>G63*Inputs!$G$3</f>
        <v>0</v>
      </c>
      <c r="I63" s="37"/>
    </row>
    <row r="64" spans="1:9">
      <c r="A64" s="8" t="s">
        <v>17</v>
      </c>
      <c r="B64" s="46"/>
      <c r="C64" s="46">
        <f>Inputs!$D$61</f>
        <v>0</v>
      </c>
      <c r="D64" s="46" t="s">
        <v>18</v>
      </c>
      <c r="E64" s="46">
        <f t="shared" si="4"/>
        <v>0</v>
      </c>
      <c r="F64" s="46"/>
      <c r="G64" s="46">
        <f t="shared" si="5"/>
        <v>0</v>
      </c>
      <c r="H64" s="63">
        <f>G64*Inputs!$G$3</f>
        <v>0</v>
      </c>
      <c r="I64" s="37"/>
    </row>
    <row r="65" spans="1:9">
      <c r="A65" s="8" t="s">
        <v>19</v>
      </c>
      <c r="B65" s="46"/>
      <c r="C65" s="46">
        <f>Inputs!$D$58</f>
        <v>0</v>
      </c>
      <c r="D65" s="46" t="s">
        <v>20</v>
      </c>
      <c r="E65" s="46">
        <f t="shared" si="4"/>
        <v>0</v>
      </c>
      <c r="F65" s="46"/>
      <c r="G65" s="46">
        <f t="shared" si="5"/>
        <v>0</v>
      </c>
      <c r="H65" s="63">
        <f>G65*Inputs!$G$3</f>
        <v>0</v>
      </c>
      <c r="I65" s="37"/>
    </row>
    <row r="66" spans="1:9">
      <c r="A66" s="7" t="s">
        <v>118</v>
      </c>
      <c r="B66" s="46"/>
      <c r="C66" s="46"/>
      <c r="D66" s="46"/>
      <c r="E66" s="46"/>
      <c r="F66" s="46"/>
      <c r="G66" s="46"/>
      <c r="H66" s="63"/>
      <c r="I66" s="37"/>
    </row>
    <row r="67" spans="1:9">
      <c r="A67" s="8" t="s">
        <v>63</v>
      </c>
      <c r="B67" s="46"/>
      <c r="C67" s="46">
        <f>Inputs!$D$110</f>
        <v>0</v>
      </c>
      <c r="D67" s="46" t="s">
        <v>23</v>
      </c>
      <c r="E67" s="46">
        <f t="shared" si="4"/>
        <v>0</v>
      </c>
      <c r="F67" s="46"/>
      <c r="G67" s="46">
        <f t="shared" si="5"/>
        <v>0</v>
      </c>
      <c r="H67" s="63">
        <f>G67*Inputs!$G$3</f>
        <v>0</v>
      </c>
      <c r="I67" s="37"/>
    </row>
    <row r="68" spans="1:9">
      <c r="A68" s="7" t="s">
        <v>119</v>
      </c>
      <c r="B68" s="46"/>
      <c r="C68" s="46"/>
      <c r="D68" s="46"/>
      <c r="E68" s="46"/>
      <c r="F68" s="46"/>
      <c r="G68" s="46"/>
      <c r="H68" s="63"/>
      <c r="I68" s="37"/>
    </row>
    <row r="69" spans="1:9">
      <c r="A69" s="8" t="s">
        <v>65</v>
      </c>
      <c r="B69" s="46"/>
      <c r="C69" s="46"/>
      <c r="D69" s="46" t="s">
        <v>50</v>
      </c>
      <c r="E69" s="46"/>
      <c r="F69" s="46"/>
      <c r="G69" s="46"/>
      <c r="H69" s="63"/>
      <c r="I69" s="37"/>
    </row>
    <row r="70" spans="1:9">
      <c r="A70" s="8" t="s">
        <v>66</v>
      </c>
      <c r="B70" s="46"/>
      <c r="C70" s="46"/>
      <c r="D70" s="46" t="s">
        <v>50</v>
      </c>
      <c r="E70" s="46"/>
      <c r="F70" s="46"/>
      <c r="G70" s="46"/>
      <c r="H70" s="63"/>
      <c r="I70" s="37"/>
    </row>
    <row r="71" spans="1:9">
      <c r="A71" s="8" t="s">
        <v>67</v>
      </c>
      <c r="B71" s="46"/>
      <c r="C71" s="46"/>
      <c r="D71" s="46" t="s">
        <v>50</v>
      </c>
      <c r="E71" s="46"/>
      <c r="F71" s="46"/>
      <c r="G71" s="46"/>
      <c r="H71" s="63"/>
      <c r="I71" s="37"/>
    </row>
    <row r="72" spans="1:9">
      <c r="A72" s="8" t="s">
        <v>68</v>
      </c>
      <c r="B72" s="46"/>
      <c r="C72" s="46"/>
      <c r="D72" s="46" t="s">
        <v>50</v>
      </c>
      <c r="E72" s="46"/>
      <c r="F72" s="46"/>
      <c r="G72" s="46"/>
      <c r="H72" s="63"/>
      <c r="I72" s="37"/>
    </row>
    <row r="73" spans="1:9">
      <c r="A73" s="7" t="s">
        <v>24</v>
      </c>
      <c r="B73" s="46"/>
      <c r="C73" s="46"/>
      <c r="D73" s="46"/>
      <c r="E73" s="46"/>
      <c r="F73" s="46"/>
      <c r="G73" s="46"/>
      <c r="H73" s="63"/>
      <c r="I73" s="37"/>
    </row>
    <row r="74" spans="1:9">
      <c r="A74" s="8" t="s">
        <v>110</v>
      </c>
      <c r="B74" s="46"/>
      <c r="C74" s="46">
        <f>Inputs!$D$59</f>
        <v>0</v>
      </c>
      <c r="D74" s="46" t="s">
        <v>29</v>
      </c>
      <c r="E74" s="46">
        <f t="shared" si="4"/>
        <v>0</v>
      </c>
      <c r="F74" s="46"/>
      <c r="G74" s="46">
        <f t="shared" si="5"/>
        <v>0</v>
      </c>
      <c r="H74" s="63">
        <f>G74*Inputs!$G$3</f>
        <v>0</v>
      </c>
      <c r="I74" s="37"/>
    </row>
    <row r="75" spans="1:9">
      <c r="A75" s="8" t="s">
        <v>25</v>
      </c>
      <c r="B75" s="46"/>
      <c r="C75" s="46">
        <f>Inputs!$D$60</f>
        <v>0</v>
      </c>
      <c r="D75" s="46" t="s">
        <v>26</v>
      </c>
      <c r="E75" s="46">
        <f t="shared" si="4"/>
        <v>0</v>
      </c>
      <c r="F75" s="46"/>
      <c r="G75" s="46">
        <f t="shared" si="5"/>
        <v>0</v>
      </c>
      <c r="H75" s="63">
        <f>G75*Inputs!$G$3</f>
        <v>0</v>
      </c>
      <c r="I75" s="37"/>
    </row>
    <row r="76" spans="1:9">
      <c r="A76" s="8" t="s">
        <v>113</v>
      </c>
      <c r="B76" s="46"/>
      <c r="C76" s="46">
        <f>Inputs!$D$58</f>
        <v>0</v>
      </c>
      <c r="D76" s="46" t="s">
        <v>20</v>
      </c>
      <c r="E76" s="46">
        <f t="shared" si="4"/>
        <v>0</v>
      </c>
      <c r="F76" s="46"/>
      <c r="G76" s="46">
        <f t="shared" si="5"/>
        <v>0</v>
      </c>
      <c r="H76" s="63">
        <f>G76*Inputs!$G$3</f>
        <v>0</v>
      </c>
      <c r="I76" s="37"/>
    </row>
    <row r="77" spans="1:9">
      <c r="A77" s="5"/>
      <c r="B77" s="46"/>
      <c r="C77" s="46"/>
      <c r="D77" s="46"/>
      <c r="E77" s="46"/>
      <c r="F77" s="46"/>
      <c r="G77" s="46"/>
      <c r="H77" s="63"/>
      <c r="I77" s="37"/>
    </row>
    <row r="78" spans="1:9">
      <c r="A78" s="26" t="s">
        <v>326</v>
      </c>
      <c r="B78" s="47"/>
      <c r="C78" s="47"/>
      <c r="D78" s="47"/>
      <c r="E78" s="47"/>
      <c r="F78" s="47"/>
      <c r="G78" s="47">
        <f>SUM(G56:G76)</f>
        <v>0</v>
      </c>
      <c r="H78" s="64"/>
      <c r="I78" s="38"/>
    </row>
    <row r="79" spans="1:9">
      <c r="A79" s="26" t="s">
        <v>33</v>
      </c>
      <c r="B79" s="47"/>
      <c r="C79" s="47"/>
      <c r="D79" s="47"/>
      <c r="E79" s="47"/>
      <c r="F79" s="47"/>
      <c r="G79" s="47"/>
      <c r="H79" s="64">
        <f>SUM(H56:H76)</f>
        <v>0</v>
      </c>
      <c r="I79" s="30"/>
    </row>
    <row r="82" spans="1:9">
      <c r="A82" s="1" t="s">
        <v>39</v>
      </c>
      <c r="B82" s="2"/>
      <c r="C82" s="15"/>
      <c r="D82" s="2"/>
      <c r="E82" s="15"/>
      <c r="F82" s="2"/>
      <c r="G82" s="15"/>
      <c r="H82" s="19"/>
      <c r="I82" s="9"/>
    </row>
    <row r="83" spans="1:9">
      <c r="A83" s="2"/>
      <c r="B83" s="2"/>
      <c r="C83" s="15"/>
      <c r="D83" s="2"/>
      <c r="E83" s="15"/>
      <c r="F83" s="2"/>
      <c r="G83" s="15"/>
      <c r="H83" s="19"/>
      <c r="I83" s="9"/>
    </row>
    <row r="84" spans="1:9" ht="38.25">
      <c r="A84" s="3" t="s">
        <v>1</v>
      </c>
      <c r="B84" s="3" t="s">
        <v>2</v>
      </c>
      <c r="C84" s="16" t="s">
        <v>317</v>
      </c>
      <c r="D84" s="3" t="s">
        <v>3</v>
      </c>
      <c r="E84" s="16" t="s">
        <v>318</v>
      </c>
      <c r="F84" s="3" t="s">
        <v>4</v>
      </c>
      <c r="G84" s="16" t="s">
        <v>319</v>
      </c>
      <c r="H84" s="20" t="s">
        <v>35</v>
      </c>
      <c r="I84" s="3" t="s">
        <v>5</v>
      </c>
    </row>
    <row r="85" spans="1:9">
      <c r="A85" s="7" t="s">
        <v>40</v>
      </c>
      <c r="B85" s="5"/>
      <c r="C85" s="5"/>
      <c r="D85" s="5"/>
      <c r="E85" s="5"/>
      <c r="F85" s="5"/>
      <c r="G85" s="5"/>
      <c r="H85" s="5"/>
      <c r="I85" s="6"/>
    </row>
    <row r="86" spans="1:9" ht="104.25" customHeight="1">
      <c r="A86" s="8" t="s">
        <v>120</v>
      </c>
      <c r="B86" s="46"/>
      <c r="C86" s="46">
        <f>Inputs!$D$73</f>
        <v>0</v>
      </c>
      <c r="D86" s="46" t="s">
        <v>50</v>
      </c>
      <c r="E86" s="46">
        <f>B86*C86</f>
        <v>0</v>
      </c>
      <c r="F86" s="46"/>
      <c r="G86" s="46">
        <f>E86*F86</f>
        <v>0</v>
      </c>
      <c r="H86" s="63">
        <f>G86*Inputs!$G$3</f>
        <v>0</v>
      </c>
      <c r="I86" s="37"/>
    </row>
    <row r="87" spans="1:9">
      <c r="A87" s="8" t="s">
        <v>45</v>
      </c>
      <c r="B87" s="46"/>
      <c r="C87" s="46">
        <f>Inputs!$D$72</f>
        <v>0</v>
      </c>
      <c r="D87" s="46" t="s">
        <v>50</v>
      </c>
      <c r="E87" s="46">
        <f t="shared" ref="E87:E94" si="6">B87*C87</f>
        <v>0</v>
      </c>
      <c r="F87" s="46"/>
      <c r="G87" s="46">
        <f t="shared" ref="G87:G94" si="7">E87*F87</f>
        <v>0</v>
      </c>
      <c r="H87" s="63">
        <f>G87*Inputs!$G$3</f>
        <v>0</v>
      </c>
      <c r="I87" s="37"/>
    </row>
    <row r="88" spans="1:9">
      <c r="A88" s="8" t="s">
        <v>44</v>
      </c>
      <c r="B88" s="46"/>
      <c r="C88" s="46">
        <f>Inputs!$D$72</f>
        <v>0</v>
      </c>
      <c r="D88" s="46" t="s">
        <v>50</v>
      </c>
      <c r="E88" s="46">
        <f t="shared" si="6"/>
        <v>0</v>
      </c>
      <c r="F88" s="46"/>
      <c r="G88" s="46">
        <f t="shared" si="7"/>
        <v>0</v>
      </c>
      <c r="H88" s="63">
        <f>G88*Inputs!$G$3</f>
        <v>0</v>
      </c>
      <c r="I88" s="37"/>
    </row>
    <row r="89" spans="1:9">
      <c r="A89" s="7" t="s">
        <v>85</v>
      </c>
      <c r="B89" s="46"/>
      <c r="C89" s="46"/>
      <c r="D89" s="46"/>
      <c r="E89" s="46"/>
      <c r="F89" s="46"/>
      <c r="G89" s="46"/>
      <c r="H89" s="63"/>
      <c r="I89" s="37"/>
    </row>
    <row r="90" spans="1:9">
      <c r="A90" s="8" t="s">
        <v>121</v>
      </c>
      <c r="B90" s="46"/>
      <c r="C90" s="46">
        <f>Inputs!D138</f>
        <v>0</v>
      </c>
      <c r="D90" s="46" t="s">
        <v>50</v>
      </c>
      <c r="E90" s="46">
        <f t="shared" si="6"/>
        <v>0</v>
      </c>
      <c r="F90" s="46"/>
      <c r="G90" s="46">
        <f t="shared" si="7"/>
        <v>0</v>
      </c>
      <c r="H90" s="63">
        <f>G90*Inputs!$G$3</f>
        <v>0</v>
      </c>
      <c r="I90" s="37"/>
    </row>
    <row r="91" spans="1:9">
      <c r="A91" s="8" t="s">
        <v>74</v>
      </c>
      <c r="B91" s="46"/>
      <c r="C91" s="46">
        <f>Inputs!$D$139</f>
        <v>0</v>
      </c>
      <c r="D91" s="46" t="s">
        <v>50</v>
      </c>
      <c r="E91" s="46">
        <f t="shared" si="6"/>
        <v>0</v>
      </c>
      <c r="F91" s="46"/>
      <c r="G91" s="46">
        <f t="shared" si="7"/>
        <v>0</v>
      </c>
      <c r="H91" s="63">
        <f>G91*Inputs!$G$3</f>
        <v>0</v>
      </c>
      <c r="I91" s="37"/>
    </row>
    <row r="92" spans="1:9">
      <c r="A92" s="8" t="s">
        <v>73</v>
      </c>
      <c r="B92" s="46"/>
      <c r="C92" s="46">
        <f>Inputs!$D$140</f>
        <v>0</v>
      </c>
      <c r="D92" s="46" t="s">
        <v>50</v>
      </c>
      <c r="E92" s="46">
        <f t="shared" si="6"/>
        <v>0</v>
      </c>
      <c r="F92" s="46"/>
      <c r="G92" s="46">
        <f t="shared" si="7"/>
        <v>0</v>
      </c>
      <c r="H92" s="63">
        <f>G92*Inputs!$G$3</f>
        <v>0</v>
      </c>
      <c r="I92" s="37"/>
    </row>
    <row r="93" spans="1:9">
      <c r="A93" s="8" t="s">
        <v>122</v>
      </c>
      <c r="B93" s="46"/>
      <c r="C93" s="46">
        <f>Inputs!$D$141</f>
        <v>0</v>
      </c>
      <c r="D93" s="46" t="s">
        <v>50</v>
      </c>
      <c r="E93" s="46">
        <f t="shared" si="6"/>
        <v>0</v>
      </c>
      <c r="F93" s="46"/>
      <c r="G93" s="46">
        <f t="shared" si="7"/>
        <v>0</v>
      </c>
      <c r="H93" s="63">
        <f>G93*Inputs!$G$3</f>
        <v>0</v>
      </c>
      <c r="I93" s="37"/>
    </row>
    <row r="94" spans="1:9">
      <c r="A94" s="8" t="s">
        <v>51</v>
      </c>
      <c r="B94" s="46"/>
      <c r="C94" s="46">
        <f>Inputs!$D$142</f>
        <v>0</v>
      </c>
      <c r="D94" s="46" t="s">
        <v>50</v>
      </c>
      <c r="E94" s="46">
        <f t="shared" si="6"/>
        <v>0</v>
      </c>
      <c r="F94" s="46"/>
      <c r="G94" s="46">
        <f t="shared" si="7"/>
        <v>0</v>
      </c>
      <c r="H94" s="63">
        <f>G94*Inputs!$G$3</f>
        <v>0</v>
      </c>
      <c r="I94" s="37"/>
    </row>
    <row r="95" spans="1:9">
      <c r="A95" s="5"/>
      <c r="B95" s="46"/>
      <c r="C95" s="46"/>
      <c r="D95" s="46"/>
      <c r="E95" s="46"/>
      <c r="F95" s="46"/>
      <c r="G95" s="46"/>
      <c r="H95" s="63"/>
      <c r="I95" s="37"/>
    </row>
    <row r="96" spans="1:9">
      <c r="A96" s="26" t="s">
        <v>321</v>
      </c>
      <c r="B96" s="26"/>
      <c r="C96" s="26"/>
      <c r="D96" s="26"/>
      <c r="E96" s="26"/>
      <c r="F96" s="26"/>
      <c r="G96" s="51">
        <f>SUM(G86:G94)</f>
        <v>0</v>
      </c>
      <c r="H96" s="64"/>
      <c r="I96" s="38"/>
    </row>
    <row r="97" spans="1:9">
      <c r="A97" s="26" t="s">
        <v>76</v>
      </c>
      <c r="B97" s="26"/>
      <c r="C97" s="26"/>
      <c r="D97" s="26"/>
      <c r="E97" s="26"/>
      <c r="F97" s="26"/>
      <c r="G97" s="51"/>
      <c r="H97" s="64">
        <f>SUM(H86:H95)</f>
        <v>0</v>
      </c>
      <c r="I97" s="38"/>
    </row>
    <row r="100" spans="1:9">
      <c r="A100" s="1" t="s">
        <v>140</v>
      </c>
      <c r="B100" s="2"/>
      <c r="C100" s="2"/>
      <c r="D100" s="2"/>
      <c r="E100" s="2"/>
      <c r="F100" s="2"/>
      <c r="G100" s="2"/>
      <c r="H100" s="22"/>
    </row>
    <row r="101" spans="1:9">
      <c r="A101" s="2"/>
      <c r="B101" s="2"/>
      <c r="C101" s="2"/>
      <c r="D101" s="2"/>
      <c r="E101" s="2"/>
      <c r="F101" s="2"/>
      <c r="G101" s="2"/>
      <c r="H101" s="22"/>
    </row>
    <row r="102" spans="1:9">
      <c r="A102" s="23" t="s">
        <v>133</v>
      </c>
      <c r="B102" s="24"/>
      <c r="C102" s="23"/>
      <c r="D102" s="23"/>
      <c r="E102" s="23"/>
      <c r="F102" s="23"/>
      <c r="G102" s="27" t="s">
        <v>320</v>
      </c>
      <c r="H102" s="27" t="s">
        <v>141</v>
      </c>
    </row>
    <row r="103" spans="1:9">
      <c r="A103" s="5" t="s">
        <v>134</v>
      </c>
      <c r="B103" s="21"/>
      <c r="C103" s="5"/>
      <c r="D103" s="5"/>
      <c r="E103" s="5"/>
      <c r="F103" s="5"/>
      <c r="G103" s="46">
        <f>$G$78</f>
        <v>0</v>
      </c>
      <c r="H103" s="21">
        <f>$H$79</f>
        <v>0</v>
      </c>
    </row>
    <row r="104" spans="1:9">
      <c r="A104" s="5" t="s">
        <v>135</v>
      </c>
      <c r="B104" s="21"/>
      <c r="C104" s="5"/>
      <c r="D104" s="5"/>
      <c r="E104" s="5"/>
      <c r="F104" s="5"/>
      <c r="G104" s="46">
        <f>$G$96</f>
        <v>0</v>
      </c>
      <c r="H104" s="21">
        <f>$H$97</f>
        <v>0</v>
      </c>
    </row>
    <row r="105" spans="1:9">
      <c r="A105" s="26" t="s">
        <v>136</v>
      </c>
      <c r="B105" s="29"/>
      <c r="C105" s="23"/>
      <c r="D105" s="23"/>
      <c r="E105" s="23"/>
      <c r="F105" s="23"/>
      <c r="G105" s="47">
        <f>SUM(G103:G104)</f>
        <v>0</v>
      </c>
      <c r="H105" s="64">
        <f>SUM(H103:H104)</f>
        <v>0</v>
      </c>
    </row>
    <row r="106" spans="1:9" s="61" customFormat="1">
      <c r="A106" s="69"/>
      <c r="B106" s="70"/>
      <c r="C106" s="71"/>
      <c r="D106" s="71"/>
      <c r="E106" s="71"/>
      <c r="F106" s="71"/>
      <c r="G106" s="72"/>
      <c r="H106" s="73"/>
      <c r="I106" s="62"/>
    </row>
    <row r="108" spans="1:9" s="52" customFormat="1">
      <c r="I108" s="60"/>
    </row>
    <row r="109" spans="1:9" s="61" customFormat="1">
      <c r="I109" s="62"/>
    </row>
    <row r="110" spans="1:9">
      <c r="A110" s="1" t="s">
        <v>123</v>
      </c>
    </row>
    <row r="111" spans="1:9">
      <c r="A111" s="1" t="s">
        <v>0</v>
      </c>
      <c r="B111" s="2"/>
      <c r="C111" s="15"/>
      <c r="D111" s="2"/>
      <c r="E111" s="15"/>
      <c r="F111" s="2"/>
      <c r="G111" s="15"/>
      <c r="H111" s="19"/>
      <c r="I111" s="9"/>
    </row>
    <row r="112" spans="1:9">
      <c r="A112" s="2"/>
      <c r="B112" s="2"/>
      <c r="C112" s="15"/>
      <c r="D112" s="2"/>
      <c r="E112" s="15"/>
      <c r="F112" s="2"/>
      <c r="G112" s="15"/>
      <c r="H112" s="19"/>
      <c r="I112" s="9"/>
    </row>
    <row r="113" spans="1:9" ht="38.25">
      <c r="A113" s="3" t="s">
        <v>1</v>
      </c>
      <c r="B113" s="3" t="s">
        <v>2</v>
      </c>
      <c r="C113" s="16" t="s">
        <v>317</v>
      </c>
      <c r="D113" s="3" t="s">
        <v>3</v>
      </c>
      <c r="E113" s="16" t="s">
        <v>318</v>
      </c>
      <c r="F113" s="3" t="s">
        <v>4</v>
      </c>
      <c r="G113" s="16" t="s">
        <v>319</v>
      </c>
      <c r="H113" s="20" t="s">
        <v>35</v>
      </c>
      <c r="I113" s="3" t="s">
        <v>5</v>
      </c>
    </row>
    <row r="114" spans="1:9">
      <c r="A114" s="7" t="s">
        <v>124</v>
      </c>
      <c r="B114" s="5"/>
      <c r="C114" s="5"/>
      <c r="D114" s="5"/>
      <c r="E114" s="5"/>
      <c r="F114" s="5"/>
      <c r="G114" s="5"/>
      <c r="H114" s="5"/>
      <c r="I114" s="6"/>
    </row>
    <row r="115" spans="1:9">
      <c r="A115" s="8" t="s">
        <v>55</v>
      </c>
      <c r="B115" s="14"/>
      <c r="C115" s="46">
        <f>Inputs!$D$48</f>
        <v>0</v>
      </c>
      <c r="D115" s="46" t="s">
        <v>8</v>
      </c>
      <c r="E115" s="46">
        <f>B115*C115</f>
        <v>0</v>
      </c>
      <c r="F115" s="46"/>
      <c r="G115" s="46">
        <f>E115*F115</f>
        <v>0</v>
      </c>
      <c r="H115" s="63">
        <f>G115*Inputs!$G$3</f>
        <v>0</v>
      </c>
      <c r="I115" s="37"/>
    </row>
    <row r="116" spans="1:9">
      <c r="A116" s="8" t="s">
        <v>86</v>
      </c>
      <c r="B116" s="14"/>
      <c r="C116" s="46">
        <f>Inputs!$D$107</f>
        <v>0</v>
      </c>
      <c r="D116" s="46" t="s">
        <v>8</v>
      </c>
      <c r="E116" s="46">
        <f t="shared" ref="E116:E122" si="8">B116*C116</f>
        <v>0</v>
      </c>
      <c r="F116" s="46"/>
      <c r="G116" s="46">
        <f t="shared" ref="G116:G122" si="9">E116*F116</f>
        <v>0</v>
      </c>
      <c r="H116" s="63">
        <f>G116*Inputs!$G$3</f>
        <v>0</v>
      </c>
      <c r="I116" s="37"/>
    </row>
    <row r="117" spans="1:9">
      <c r="A117" s="8" t="s">
        <v>58</v>
      </c>
      <c r="B117" s="14"/>
      <c r="C117" s="46">
        <f>Inputs!$D$107</f>
        <v>0</v>
      </c>
      <c r="D117" s="46" t="s">
        <v>8</v>
      </c>
      <c r="E117" s="46">
        <f t="shared" si="8"/>
        <v>0</v>
      </c>
      <c r="F117" s="46"/>
      <c r="G117" s="46">
        <f t="shared" si="9"/>
        <v>0</v>
      </c>
      <c r="H117" s="63">
        <f>G117*Inputs!$G$3</f>
        <v>0</v>
      </c>
      <c r="I117" s="37"/>
    </row>
    <row r="118" spans="1:9">
      <c r="A118" s="7" t="s">
        <v>59</v>
      </c>
      <c r="B118" s="14"/>
      <c r="C118" s="46"/>
      <c r="D118" s="46"/>
      <c r="E118" s="46"/>
      <c r="F118" s="46"/>
      <c r="G118" s="46"/>
      <c r="H118" s="63">
        <f>G118*Inputs!$G$3</f>
        <v>0</v>
      </c>
      <c r="I118" s="37"/>
    </row>
    <row r="119" spans="1:9">
      <c r="A119" s="8" t="s">
        <v>13</v>
      </c>
      <c r="B119" s="14"/>
      <c r="C119" s="46">
        <f>Inputs!$D$48</f>
        <v>0</v>
      </c>
      <c r="D119" s="46" t="s">
        <v>8</v>
      </c>
      <c r="E119" s="46">
        <f t="shared" si="8"/>
        <v>0</v>
      </c>
      <c r="F119" s="46"/>
      <c r="G119" s="46">
        <f t="shared" si="9"/>
        <v>0</v>
      </c>
      <c r="H119" s="63">
        <f>G119*Inputs!$G$3</f>
        <v>0</v>
      </c>
      <c r="I119" s="37"/>
    </row>
    <row r="120" spans="1:9">
      <c r="A120" s="8" t="s">
        <v>14</v>
      </c>
      <c r="B120" s="14"/>
      <c r="C120" s="46">
        <f>Inputs!$D$107</f>
        <v>0</v>
      </c>
      <c r="D120" s="46" t="s">
        <v>8</v>
      </c>
      <c r="E120" s="46">
        <f t="shared" si="8"/>
        <v>0</v>
      </c>
      <c r="F120" s="46"/>
      <c r="G120" s="46">
        <f t="shared" si="9"/>
        <v>0</v>
      </c>
      <c r="H120" s="63">
        <f>G120*Inputs!$G$3</f>
        <v>0</v>
      </c>
      <c r="I120" s="37"/>
    </row>
    <row r="121" spans="1:9">
      <c r="A121" s="7" t="s">
        <v>125</v>
      </c>
      <c r="B121" s="14"/>
      <c r="C121" s="46"/>
      <c r="D121" s="46"/>
      <c r="E121" s="46"/>
      <c r="F121" s="46"/>
      <c r="G121" s="46"/>
      <c r="H121" s="63">
        <f>G121*Inputs!$G$3</f>
        <v>0</v>
      </c>
      <c r="I121" s="6"/>
    </row>
    <row r="122" spans="1:9">
      <c r="A122" s="8" t="s">
        <v>126</v>
      </c>
      <c r="B122" s="14"/>
      <c r="C122" s="46"/>
      <c r="D122" s="46" t="s">
        <v>127</v>
      </c>
      <c r="E122" s="46">
        <f t="shared" si="8"/>
        <v>0</v>
      </c>
      <c r="F122" s="46"/>
      <c r="G122" s="46">
        <f t="shared" si="9"/>
        <v>0</v>
      </c>
      <c r="H122" s="63">
        <f>G122*Inputs!$G$3</f>
        <v>0</v>
      </c>
      <c r="I122" s="6"/>
    </row>
    <row r="123" spans="1:9">
      <c r="A123" s="26" t="s">
        <v>326</v>
      </c>
      <c r="B123" s="47"/>
      <c r="C123" s="47"/>
      <c r="D123" s="47"/>
      <c r="E123" s="47"/>
      <c r="F123" s="47"/>
      <c r="G123" s="47">
        <f>SUM(G115:G122)</f>
        <v>0</v>
      </c>
      <c r="H123" s="64"/>
      <c r="I123" s="38"/>
    </row>
    <row r="124" spans="1:9">
      <c r="A124" s="26" t="s">
        <v>33</v>
      </c>
      <c r="B124" s="47"/>
      <c r="C124" s="47"/>
      <c r="D124" s="47"/>
      <c r="E124" s="47"/>
      <c r="F124" s="47"/>
      <c r="G124" s="47"/>
      <c r="H124" s="64">
        <f>SUM(H115:H122)</f>
        <v>0</v>
      </c>
      <c r="I124" s="30"/>
    </row>
    <row r="125" spans="1:9">
      <c r="C125" s="65"/>
      <c r="D125" s="65"/>
      <c r="E125" s="65"/>
      <c r="F125" s="65"/>
      <c r="G125" s="65"/>
      <c r="H125" s="65"/>
    </row>
    <row r="126" spans="1:9">
      <c r="C126" s="65"/>
      <c r="D126" s="65"/>
      <c r="E126" s="65"/>
      <c r="F126" s="65"/>
      <c r="G126" s="65"/>
      <c r="H126" s="65"/>
    </row>
    <row r="127" spans="1:9">
      <c r="A127" s="1" t="s">
        <v>123</v>
      </c>
    </row>
    <row r="128" spans="1:9">
      <c r="A128" s="1" t="s">
        <v>39</v>
      </c>
      <c r="B128" s="2"/>
      <c r="C128" s="15"/>
      <c r="D128" s="2"/>
      <c r="E128" s="15"/>
      <c r="F128" s="2"/>
      <c r="G128" s="15"/>
      <c r="H128" s="19"/>
      <c r="I128" s="9"/>
    </row>
    <row r="129" spans="1:9">
      <c r="A129" s="2"/>
      <c r="B129" s="2"/>
      <c r="C129" s="15"/>
      <c r="D129" s="2"/>
      <c r="E129" s="15"/>
      <c r="F129" s="2"/>
      <c r="G129" s="15"/>
      <c r="H129" s="19"/>
      <c r="I129" s="9"/>
    </row>
    <row r="130" spans="1:9" ht="38.25">
      <c r="A130" s="3" t="s">
        <v>1</v>
      </c>
      <c r="B130" s="3" t="s">
        <v>2</v>
      </c>
      <c r="C130" s="16" t="s">
        <v>317</v>
      </c>
      <c r="D130" s="3" t="s">
        <v>3</v>
      </c>
      <c r="E130" s="16" t="s">
        <v>318</v>
      </c>
      <c r="F130" s="3" t="s">
        <v>4</v>
      </c>
      <c r="G130" s="16" t="s">
        <v>319</v>
      </c>
      <c r="H130" s="20" t="s">
        <v>35</v>
      </c>
      <c r="I130" s="3" t="s">
        <v>5</v>
      </c>
    </row>
    <row r="131" spans="1:9">
      <c r="A131" s="7" t="s">
        <v>40</v>
      </c>
      <c r="B131" s="5"/>
      <c r="C131" s="55"/>
      <c r="D131" s="55"/>
      <c r="E131" s="55"/>
      <c r="F131" s="55"/>
      <c r="G131" s="55"/>
      <c r="H131" s="87"/>
      <c r="I131" s="6"/>
    </row>
    <row r="132" spans="1:9">
      <c r="A132" s="8" t="s">
        <v>120</v>
      </c>
      <c r="B132" s="5"/>
      <c r="C132" s="55">
        <f>Inputs!$D$73</f>
        <v>0</v>
      </c>
      <c r="D132" s="55" t="s">
        <v>50</v>
      </c>
      <c r="E132" s="55">
        <f>B132*C132</f>
        <v>0</v>
      </c>
      <c r="F132" s="74"/>
      <c r="G132" s="55">
        <f>E132*F132</f>
        <v>0</v>
      </c>
      <c r="H132" s="87">
        <f>G132*Inputs!$G$3</f>
        <v>0</v>
      </c>
      <c r="I132" s="6"/>
    </row>
    <row r="133" spans="1:9">
      <c r="A133" s="8" t="s">
        <v>257</v>
      </c>
      <c r="B133" s="5"/>
      <c r="C133" s="55">
        <f>Inputs!$D$72</f>
        <v>0</v>
      </c>
      <c r="D133" s="55" t="s">
        <v>50</v>
      </c>
      <c r="E133" s="55">
        <f t="shared" ref="E133:E141" si="10">B133*C133</f>
        <v>0</v>
      </c>
      <c r="F133" s="74"/>
      <c r="G133" s="55">
        <f>E133*F133</f>
        <v>0</v>
      </c>
      <c r="H133" s="87">
        <f>G133*Inputs!$G$3</f>
        <v>0</v>
      </c>
      <c r="I133" s="6"/>
    </row>
    <row r="134" spans="1:9">
      <c r="A134" s="8" t="s">
        <v>47</v>
      </c>
      <c r="B134" s="5"/>
      <c r="C134" s="55">
        <f>Inputs!$D$72</f>
        <v>0</v>
      </c>
      <c r="D134" s="55" t="s">
        <v>50</v>
      </c>
      <c r="E134" s="55">
        <f t="shared" si="10"/>
        <v>0</v>
      </c>
      <c r="F134" s="74"/>
      <c r="G134" s="55">
        <f t="shared" ref="G134:G141" si="11">E134*F134</f>
        <v>0</v>
      </c>
      <c r="H134" s="87">
        <f>G134*Inputs!$G$3</f>
        <v>0</v>
      </c>
      <c r="I134" s="6"/>
    </row>
    <row r="135" spans="1:9">
      <c r="A135" s="75" t="s">
        <v>85</v>
      </c>
      <c r="B135" s="5"/>
      <c r="C135" s="55"/>
      <c r="D135" s="55"/>
      <c r="E135" s="55"/>
      <c r="F135" s="55"/>
      <c r="G135" s="55"/>
      <c r="H135" s="87"/>
      <c r="I135" s="6"/>
    </row>
    <row r="136" spans="1:9">
      <c r="A136" s="76" t="s">
        <v>258</v>
      </c>
      <c r="B136" s="5"/>
      <c r="C136" s="55">
        <f>Inputs!$D$143</f>
        <v>0</v>
      </c>
      <c r="D136" s="55" t="s">
        <v>50</v>
      </c>
      <c r="E136" s="55">
        <f t="shared" si="10"/>
        <v>0</v>
      </c>
      <c r="F136" s="55"/>
      <c r="G136" s="55">
        <f t="shared" si="11"/>
        <v>0</v>
      </c>
      <c r="H136" s="87">
        <f>G136*Inputs!$G$3</f>
        <v>0</v>
      </c>
      <c r="I136" s="6"/>
    </row>
    <row r="137" spans="1:9">
      <c r="A137" s="76" t="s">
        <v>266</v>
      </c>
      <c r="B137" s="5"/>
      <c r="C137" s="55">
        <f>Inputs!$D$144</f>
        <v>0</v>
      </c>
      <c r="D137" s="55" t="s">
        <v>50</v>
      </c>
      <c r="E137" s="55">
        <f t="shared" si="10"/>
        <v>0</v>
      </c>
      <c r="F137" s="55"/>
      <c r="G137" s="55">
        <f t="shared" si="11"/>
        <v>0</v>
      </c>
      <c r="H137" s="87">
        <f>G137*Inputs!$G$3</f>
        <v>0</v>
      </c>
      <c r="I137" s="6"/>
    </row>
    <row r="138" spans="1:9">
      <c r="A138" s="76" t="s">
        <v>259</v>
      </c>
      <c r="B138" s="5"/>
      <c r="C138" s="55">
        <f>Inputs!$D$145</f>
        <v>0</v>
      </c>
      <c r="D138" s="55" t="s">
        <v>50</v>
      </c>
      <c r="E138" s="55">
        <f t="shared" si="10"/>
        <v>0</v>
      </c>
      <c r="F138" s="55"/>
      <c r="G138" s="55">
        <f t="shared" si="11"/>
        <v>0</v>
      </c>
      <c r="H138" s="87">
        <f>G138*Inputs!$G$3</f>
        <v>0</v>
      </c>
      <c r="I138" s="6"/>
    </row>
    <row r="139" spans="1:9">
      <c r="A139" s="76" t="s">
        <v>267</v>
      </c>
      <c r="B139" s="5"/>
      <c r="C139" s="55">
        <f>Inputs!$D$146</f>
        <v>0</v>
      </c>
      <c r="D139" s="55" t="s">
        <v>50</v>
      </c>
      <c r="E139" s="55">
        <f t="shared" si="10"/>
        <v>0</v>
      </c>
      <c r="F139" s="55"/>
      <c r="G139" s="55">
        <f t="shared" si="11"/>
        <v>0</v>
      </c>
      <c r="H139" s="87">
        <f>G139*Inputs!$G$3</f>
        <v>0</v>
      </c>
      <c r="I139" s="6"/>
    </row>
    <row r="140" spans="1:9">
      <c r="A140" s="76" t="s">
        <v>52</v>
      </c>
      <c r="B140" s="5"/>
      <c r="C140" s="55">
        <f>Inputs!$D$147</f>
        <v>0</v>
      </c>
      <c r="D140" s="55" t="s">
        <v>50</v>
      </c>
      <c r="E140" s="55">
        <f t="shared" si="10"/>
        <v>0</v>
      </c>
      <c r="F140" s="55"/>
      <c r="G140" s="55">
        <f t="shared" si="11"/>
        <v>0</v>
      </c>
      <c r="H140" s="87">
        <f>G140*Inputs!$G$3</f>
        <v>0</v>
      </c>
      <c r="I140" s="6"/>
    </row>
    <row r="141" spans="1:9">
      <c r="A141" s="76" t="s">
        <v>49</v>
      </c>
      <c r="B141" s="5"/>
      <c r="C141" s="55">
        <f>Inputs!$D$148</f>
        <v>0</v>
      </c>
      <c r="D141" s="55" t="s">
        <v>50</v>
      </c>
      <c r="E141" s="55">
        <f t="shared" si="10"/>
        <v>0</v>
      </c>
      <c r="F141" s="55"/>
      <c r="G141" s="55">
        <f t="shared" si="11"/>
        <v>0</v>
      </c>
      <c r="H141" s="87">
        <f>G141*Inputs!$G$3</f>
        <v>0</v>
      </c>
      <c r="I141" s="6"/>
    </row>
    <row r="142" spans="1:9">
      <c r="A142" s="5"/>
      <c r="B142" s="5"/>
      <c r="C142" s="55"/>
      <c r="D142" s="55"/>
      <c r="E142" s="55"/>
      <c r="F142" s="55"/>
      <c r="G142" s="55"/>
      <c r="H142" s="87"/>
      <c r="I142" s="6"/>
    </row>
    <row r="143" spans="1:9" s="1" customFormat="1" ht="12.75">
      <c r="A143" s="77" t="s">
        <v>329</v>
      </c>
      <c r="B143" s="77"/>
      <c r="C143" s="78"/>
      <c r="D143" s="78"/>
      <c r="E143" s="78"/>
      <c r="F143" s="78"/>
      <c r="G143" s="78">
        <f>SUM(G132:G140)</f>
        <v>0</v>
      </c>
      <c r="H143" s="88"/>
      <c r="I143" s="79"/>
    </row>
    <row r="144" spans="1:9" s="1" customFormat="1" ht="12.75">
      <c r="A144" s="77" t="s">
        <v>53</v>
      </c>
      <c r="B144" s="77"/>
      <c r="C144" s="78"/>
      <c r="D144" s="78"/>
      <c r="E144" s="78"/>
      <c r="F144" s="78"/>
      <c r="G144" s="78"/>
      <c r="H144" s="88">
        <f>SUM(H132:H141)</f>
        <v>0</v>
      </c>
      <c r="I144" s="79"/>
    </row>
    <row r="145" spans="1:9">
      <c r="C145" s="65"/>
      <c r="D145" s="65"/>
      <c r="E145" s="65"/>
      <c r="F145" s="65"/>
      <c r="G145" s="65"/>
      <c r="H145" s="65"/>
    </row>
    <row r="146" spans="1:9">
      <c r="C146" s="65"/>
      <c r="D146" s="65"/>
      <c r="E146" s="65"/>
      <c r="F146" s="65"/>
      <c r="G146" s="65"/>
      <c r="H146" s="65"/>
    </row>
    <row r="147" spans="1:9">
      <c r="A147" s="1" t="s">
        <v>269</v>
      </c>
      <c r="B147" s="2"/>
      <c r="C147" s="2"/>
      <c r="D147" s="2"/>
      <c r="E147" s="2"/>
      <c r="F147" s="2"/>
      <c r="G147" s="2"/>
      <c r="H147" s="22"/>
    </row>
    <row r="148" spans="1:9">
      <c r="A148" s="2"/>
      <c r="B148" s="2"/>
      <c r="C148" s="2"/>
      <c r="D148" s="2"/>
      <c r="E148" s="2"/>
      <c r="F148" s="2"/>
      <c r="G148" s="2"/>
      <c r="H148" s="22"/>
    </row>
    <row r="149" spans="1:9">
      <c r="A149" s="23" t="s">
        <v>133</v>
      </c>
      <c r="B149" s="24"/>
      <c r="C149" s="23"/>
      <c r="D149" s="23"/>
      <c r="E149" s="23"/>
      <c r="F149" s="23"/>
      <c r="G149" s="27" t="s">
        <v>320</v>
      </c>
      <c r="H149" s="27" t="s">
        <v>141</v>
      </c>
    </row>
    <row r="150" spans="1:9">
      <c r="A150" s="5" t="s">
        <v>134</v>
      </c>
      <c r="B150" s="21"/>
      <c r="C150" s="5"/>
      <c r="D150" s="5"/>
      <c r="E150" s="5"/>
      <c r="F150" s="5"/>
      <c r="G150" s="46">
        <f>$G$123</f>
        <v>0</v>
      </c>
      <c r="H150" s="21">
        <f>$H$124</f>
        <v>0</v>
      </c>
    </row>
    <row r="151" spans="1:9">
      <c r="A151" s="5" t="s">
        <v>135</v>
      </c>
      <c r="B151" s="21"/>
      <c r="C151" s="5"/>
      <c r="D151" s="5"/>
      <c r="E151" s="5"/>
      <c r="F151" s="5"/>
      <c r="G151" s="46">
        <f>$G$143</f>
        <v>0</v>
      </c>
      <c r="H151" s="21">
        <f>$H$144</f>
        <v>0</v>
      </c>
    </row>
    <row r="152" spans="1:9">
      <c r="A152" s="26" t="s">
        <v>136</v>
      </c>
      <c r="B152" s="29"/>
      <c r="C152" s="23"/>
      <c r="D152" s="23"/>
      <c r="E152" s="23"/>
      <c r="F152" s="23"/>
      <c r="G152" s="47">
        <f>SUM(G150:G151)</f>
        <v>0</v>
      </c>
      <c r="H152" s="64">
        <f>SUM(H150:H151)</f>
        <v>0</v>
      </c>
    </row>
    <row r="153" spans="1:9">
      <c r="C153" s="65"/>
      <c r="D153" s="65"/>
      <c r="E153" s="65"/>
      <c r="F153" s="65"/>
      <c r="G153" s="65"/>
      <c r="H153" s="65"/>
    </row>
    <row r="154" spans="1:9">
      <c r="C154" s="65"/>
      <c r="D154" s="65"/>
      <c r="E154" s="65"/>
      <c r="F154" s="65"/>
      <c r="G154" s="65"/>
      <c r="H154" s="65"/>
    </row>
    <row r="155" spans="1:9">
      <c r="I155" s="10">
        <f>G155-H155</f>
        <v>0</v>
      </c>
    </row>
    <row r="156" spans="1:9" s="52" customFormat="1">
      <c r="I156" s="60"/>
    </row>
    <row r="157" spans="1:9">
      <c r="A157" s="1" t="s">
        <v>128</v>
      </c>
    </row>
    <row r="158" spans="1:9">
      <c r="A158" s="1" t="s">
        <v>0</v>
      </c>
      <c r="B158" s="2"/>
      <c r="C158" s="15"/>
      <c r="D158" s="2"/>
      <c r="E158" s="15"/>
      <c r="F158" s="2"/>
      <c r="G158" s="15"/>
      <c r="H158" s="19"/>
      <c r="I158" s="9"/>
    </row>
    <row r="159" spans="1:9">
      <c r="A159" s="2"/>
      <c r="B159" s="2"/>
      <c r="C159" s="15"/>
      <c r="D159" s="2"/>
      <c r="E159" s="15"/>
      <c r="F159" s="2"/>
      <c r="G159" s="15"/>
      <c r="H159" s="19"/>
      <c r="I159" s="9"/>
    </row>
    <row r="160" spans="1:9" ht="38.25">
      <c r="A160" s="3" t="s">
        <v>1</v>
      </c>
      <c r="B160" s="3" t="s">
        <v>2</v>
      </c>
      <c r="C160" s="16" t="s">
        <v>317</v>
      </c>
      <c r="D160" s="3" t="s">
        <v>3</v>
      </c>
      <c r="E160" s="16" t="s">
        <v>318</v>
      </c>
      <c r="F160" s="3" t="s">
        <v>4</v>
      </c>
      <c r="G160" s="16" t="s">
        <v>319</v>
      </c>
      <c r="H160" s="20" t="s">
        <v>35</v>
      </c>
      <c r="I160" s="3" t="s">
        <v>5</v>
      </c>
    </row>
    <row r="161" spans="1:9">
      <c r="A161" s="7" t="s">
        <v>54</v>
      </c>
      <c r="B161" s="5"/>
      <c r="C161" s="5"/>
      <c r="D161" s="5"/>
      <c r="E161" s="5"/>
      <c r="F161" s="5"/>
      <c r="G161" s="5"/>
      <c r="H161" s="5"/>
      <c r="I161" s="6"/>
    </row>
    <row r="162" spans="1:9">
      <c r="A162" s="8" t="s">
        <v>55</v>
      </c>
      <c r="B162" s="46"/>
      <c r="C162" s="46">
        <f>Inputs!$D$48</f>
        <v>0</v>
      </c>
      <c r="D162" s="46" t="s">
        <v>8</v>
      </c>
      <c r="E162" s="46">
        <f>B162*C162</f>
        <v>0</v>
      </c>
      <c r="F162" s="46"/>
      <c r="G162" s="46">
        <f>E162*F162</f>
        <v>0</v>
      </c>
      <c r="H162" s="63">
        <f>G162*Inputs!$G$3</f>
        <v>0</v>
      </c>
      <c r="I162" s="37"/>
    </row>
    <row r="163" spans="1:9">
      <c r="A163" s="7" t="s">
        <v>59</v>
      </c>
      <c r="B163" s="46"/>
      <c r="C163" s="46"/>
      <c r="D163" s="46"/>
      <c r="E163" s="46"/>
      <c r="F163" s="46"/>
      <c r="G163" s="46"/>
      <c r="H163" s="63"/>
      <c r="I163" s="37"/>
    </row>
    <row r="164" spans="1:9">
      <c r="A164" s="8" t="s">
        <v>13</v>
      </c>
      <c r="B164" s="46"/>
      <c r="C164" s="46">
        <f>Inputs!$D$48</f>
        <v>0</v>
      </c>
      <c r="D164" s="46" t="s">
        <v>8</v>
      </c>
      <c r="E164" s="46">
        <f t="shared" ref="E164:E166" si="12">B164*C164</f>
        <v>0</v>
      </c>
      <c r="F164" s="46"/>
      <c r="G164" s="46">
        <f t="shared" ref="G164:G166" si="13">E164*F164</f>
        <v>0</v>
      </c>
      <c r="H164" s="63">
        <f>G164*Inputs!$G$3</f>
        <v>0</v>
      </c>
      <c r="I164" s="37"/>
    </row>
    <row r="165" spans="1:9">
      <c r="A165" s="7" t="s">
        <v>129</v>
      </c>
      <c r="B165" s="46"/>
      <c r="C165" s="46"/>
      <c r="D165" s="46"/>
      <c r="E165" s="46"/>
      <c r="F165" s="46"/>
      <c r="G165" s="46"/>
      <c r="H165" s="63"/>
      <c r="I165" s="37"/>
    </row>
    <row r="166" spans="1:9">
      <c r="A166" s="8" t="s">
        <v>130</v>
      </c>
      <c r="B166" s="46"/>
      <c r="C166" s="46">
        <f>Inputs!$D$110</f>
        <v>0</v>
      </c>
      <c r="D166" s="46" t="s">
        <v>23</v>
      </c>
      <c r="E166" s="46">
        <f t="shared" si="12"/>
        <v>0</v>
      </c>
      <c r="F166" s="46"/>
      <c r="G166" s="46">
        <f t="shared" si="13"/>
        <v>0</v>
      </c>
      <c r="H166" s="63">
        <f>G166*Inputs!$G$3</f>
        <v>0</v>
      </c>
      <c r="I166" s="37"/>
    </row>
    <row r="167" spans="1:9">
      <c r="A167" s="5"/>
      <c r="B167" s="46"/>
      <c r="C167" s="46"/>
      <c r="D167" s="46"/>
      <c r="E167" s="46"/>
      <c r="F167" s="46"/>
      <c r="G167" s="46"/>
      <c r="H167" s="63"/>
      <c r="I167" s="37"/>
    </row>
    <row r="168" spans="1:9">
      <c r="A168" s="26" t="s">
        <v>330</v>
      </c>
      <c r="B168" s="27"/>
      <c r="C168" s="27"/>
      <c r="D168" s="27"/>
      <c r="E168" s="27"/>
      <c r="F168" s="27"/>
      <c r="G168" s="66">
        <f>SUM(G162:G166)</f>
        <v>0</v>
      </c>
      <c r="H168" s="40"/>
      <c r="I168" s="38"/>
    </row>
    <row r="169" spans="1:9">
      <c r="A169" s="26" t="s">
        <v>131</v>
      </c>
      <c r="B169" s="27"/>
      <c r="C169" s="27"/>
      <c r="D169" s="27"/>
      <c r="E169" s="27"/>
      <c r="F169" s="27"/>
      <c r="G169" s="27"/>
      <c r="H169" s="40">
        <f>SUM(H162:H166)</f>
        <v>0</v>
      </c>
      <c r="I169" s="3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3"/>
  </sheetPr>
  <dimension ref="A1"/>
  <sheetViews>
    <sheetView workbookViewId="0">
      <selection activeCell="K12" sqref="K12"/>
    </sheetView>
  </sheetViews>
  <sheetFormatPr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workbookViewId="0">
      <pane ySplit="1" topLeftCell="A2" activePane="bottomLeft" state="frozen"/>
      <selection pane="bottomLeft" sqref="A1:D24"/>
    </sheetView>
  </sheetViews>
  <sheetFormatPr defaultColWidth="8.85546875" defaultRowHeight="15"/>
  <cols>
    <col min="1" max="1" width="38.140625" style="61" bestFit="1" customWidth="1"/>
    <col min="2" max="2" width="44.42578125" style="143" bestFit="1" customWidth="1"/>
    <col min="3" max="3" width="13.140625" style="143" bestFit="1" customWidth="1"/>
    <col min="4" max="4" width="28.7109375" style="143" bestFit="1" customWidth="1"/>
    <col min="5" max="5" width="12.7109375" style="61" bestFit="1" customWidth="1"/>
    <col min="6" max="6" width="15.42578125" style="61" customWidth="1"/>
    <col min="7" max="7" width="18.140625" style="61" bestFit="1" customWidth="1"/>
    <col min="8" max="16384" width="8.85546875" style="61"/>
  </cols>
  <sheetData>
    <row r="1" spans="1:7" ht="15.75" thickBot="1">
      <c r="A1" s="156" t="s">
        <v>172</v>
      </c>
      <c r="B1" s="157" t="s">
        <v>173</v>
      </c>
      <c r="C1" s="157" t="s">
        <v>174</v>
      </c>
      <c r="D1" s="157" t="s">
        <v>349</v>
      </c>
      <c r="F1" s="140" t="s">
        <v>185</v>
      </c>
      <c r="G1" s="141" t="s">
        <v>332</v>
      </c>
    </row>
    <row r="2" spans="1:7">
      <c r="A2" s="139" t="s">
        <v>175</v>
      </c>
      <c r="B2" s="142" t="s">
        <v>164</v>
      </c>
      <c r="C2" s="143" t="s">
        <v>180</v>
      </c>
      <c r="D2" s="144"/>
      <c r="F2" s="145" t="s">
        <v>320</v>
      </c>
      <c r="G2" s="146"/>
    </row>
    <row r="3" spans="1:7" ht="15.75" thickBot="1">
      <c r="A3" s="147" t="s">
        <v>175</v>
      </c>
      <c r="B3" s="142" t="s">
        <v>169</v>
      </c>
      <c r="C3" s="143" t="s">
        <v>180</v>
      </c>
      <c r="D3" s="144"/>
      <c r="F3" s="148" t="s">
        <v>141</v>
      </c>
      <c r="G3" s="149">
        <v>1.2277499999999999E-4</v>
      </c>
    </row>
    <row r="4" spans="1:7">
      <c r="A4" s="147" t="s">
        <v>175</v>
      </c>
      <c r="B4" s="142" t="s">
        <v>74</v>
      </c>
      <c r="C4" s="143" t="s">
        <v>180</v>
      </c>
      <c r="D4" s="144"/>
    </row>
    <row r="5" spans="1:7">
      <c r="A5" s="147" t="s">
        <v>175</v>
      </c>
      <c r="B5" s="142" t="s">
        <v>49</v>
      </c>
      <c r="C5" s="143" t="s">
        <v>180</v>
      </c>
      <c r="D5" s="144"/>
    </row>
    <row r="6" spans="1:7">
      <c r="A6" s="147" t="s">
        <v>175</v>
      </c>
      <c r="B6" s="142" t="s">
        <v>170</v>
      </c>
      <c r="C6" s="143" t="s">
        <v>180</v>
      </c>
      <c r="D6" s="144"/>
    </row>
    <row r="7" spans="1:7">
      <c r="A7" s="147" t="s">
        <v>175</v>
      </c>
      <c r="B7" s="142" t="s">
        <v>51</v>
      </c>
      <c r="C7" s="143" t="s">
        <v>180</v>
      </c>
      <c r="D7" s="144"/>
    </row>
    <row r="8" spans="1:7">
      <c r="A8" s="147" t="s">
        <v>175</v>
      </c>
      <c r="B8" s="142" t="s">
        <v>97</v>
      </c>
      <c r="C8" s="143" t="s">
        <v>180</v>
      </c>
      <c r="D8" s="144"/>
    </row>
    <row r="9" spans="1:7">
      <c r="A9" s="147" t="s">
        <v>175</v>
      </c>
      <c r="B9" s="142" t="s">
        <v>52</v>
      </c>
      <c r="C9" s="143" t="s">
        <v>180</v>
      </c>
      <c r="D9" s="144"/>
    </row>
    <row r="10" spans="1:7">
      <c r="A10" s="147" t="s">
        <v>175</v>
      </c>
      <c r="B10" s="142" t="s">
        <v>84</v>
      </c>
      <c r="C10" s="143" t="s">
        <v>180</v>
      </c>
      <c r="D10" s="144"/>
    </row>
    <row r="11" spans="1:7">
      <c r="A11" s="147" t="s">
        <v>175</v>
      </c>
      <c r="B11" s="142" t="s">
        <v>167</v>
      </c>
      <c r="C11" s="143" t="s">
        <v>180</v>
      </c>
      <c r="D11" s="144"/>
    </row>
    <row r="12" spans="1:7">
      <c r="A12" s="147" t="s">
        <v>175</v>
      </c>
      <c r="B12" s="142" t="s">
        <v>168</v>
      </c>
      <c r="C12" s="143" t="s">
        <v>180</v>
      </c>
      <c r="D12" s="144"/>
    </row>
    <row r="13" spans="1:7">
      <c r="A13" s="45" t="s">
        <v>176</v>
      </c>
      <c r="B13" s="142" t="s">
        <v>73</v>
      </c>
      <c r="C13" s="143" t="s">
        <v>180</v>
      </c>
      <c r="D13" s="144"/>
    </row>
    <row r="14" spans="1:7">
      <c r="A14" s="150" t="s">
        <v>176</v>
      </c>
      <c r="B14" s="142" t="s">
        <v>163</v>
      </c>
      <c r="C14" s="143" t="s">
        <v>180</v>
      </c>
      <c r="D14" s="144"/>
    </row>
    <row r="15" spans="1:7">
      <c r="A15" s="150" t="s">
        <v>176</v>
      </c>
      <c r="B15" s="142" t="s">
        <v>164</v>
      </c>
      <c r="C15" s="143" t="s">
        <v>180</v>
      </c>
      <c r="D15" s="144"/>
    </row>
    <row r="16" spans="1:7">
      <c r="A16" s="150" t="s">
        <v>176</v>
      </c>
      <c r="B16" s="142" t="s">
        <v>165</v>
      </c>
      <c r="C16" s="143" t="s">
        <v>180</v>
      </c>
      <c r="D16" s="144"/>
    </row>
    <row r="17" spans="1:4">
      <c r="A17" s="150" t="s">
        <v>176</v>
      </c>
      <c r="B17" s="142" t="s">
        <v>169</v>
      </c>
      <c r="C17" s="143" t="s">
        <v>180</v>
      </c>
      <c r="D17" s="144"/>
    </row>
    <row r="18" spans="1:4">
      <c r="A18" s="150" t="s">
        <v>176</v>
      </c>
      <c r="B18" s="142" t="s">
        <v>74</v>
      </c>
      <c r="C18" s="143" t="s">
        <v>180</v>
      </c>
      <c r="D18" s="144"/>
    </row>
    <row r="19" spans="1:4">
      <c r="A19" s="150" t="s">
        <v>176</v>
      </c>
      <c r="B19" s="142" t="s">
        <v>170</v>
      </c>
      <c r="C19" s="143" t="s">
        <v>180</v>
      </c>
      <c r="D19" s="144"/>
    </row>
    <row r="20" spans="1:4">
      <c r="A20" s="150" t="s">
        <v>176</v>
      </c>
      <c r="B20" s="142" t="s">
        <v>51</v>
      </c>
      <c r="C20" s="143" t="s">
        <v>180</v>
      </c>
      <c r="D20" s="144"/>
    </row>
    <row r="21" spans="1:4">
      <c r="A21" s="150" t="s">
        <v>176</v>
      </c>
      <c r="B21" s="142" t="s">
        <v>97</v>
      </c>
      <c r="C21" s="143" t="s">
        <v>180</v>
      </c>
      <c r="D21" s="144"/>
    </row>
    <row r="22" spans="1:4">
      <c r="A22" s="150" t="s">
        <v>176</v>
      </c>
      <c r="B22" s="142" t="s">
        <v>171</v>
      </c>
      <c r="C22" s="143" t="s">
        <v>180</v>
      </c>
      <c r="D22" s="144"/>
    </row>
    <row r="23" spans="1:4">
      <c r="A23" s="150" t="s">
        <v>176</v>
      </c>
      <c r="B23" s="142" t="s">
        <v>166</v>
      </c>
      <c r="C23" s="143" t="s">
        <v>180</v>
      </c>
      <c r="D23" s="144"/>
    </row>
    <row r="24" spans="1:4">
      <c r="A24" s="150" t="s">
        <v>176</v>
      </c>
      <c r="B24" s="142" t="s">
        <v>167</v>
      </c>
      <c r="C24" s="143" t="s">
        <v>180</v>
      </c>
      <c r="D24" s="144"/>
    </row>
    <row r="25" spans="1:4">
      <c r="A25" s="45" t="s">
        <v>177</v>
      </c>
      <c r="B25" s="142" t="s">
        <v>73</v>
      </c>
      <c r="C25" s="143" t="s">
        <v>180</v>
      </c>
      <c r="D25" s="144"/>
    </row>
    <row r="26" spans="1:4">
      <c r="A26" s="150" t="s">
        <v>177</v>
      </c>
      <c r="B26" s="142" t="s">
        <v>164</v>
      </c>
      <c r="C26" s="143" t="s">
        <v>180</v>
      </c>
      <c r="D26" s="144"/>
    </row>
    <row r="27" spans="1:4">
      <c r="A27" s="150" t="s">
        <v>177</v>
      </c>
      <c r="B27" s="142" t="s">
        <v>114</v>
      </c>
      <c r="C27" s="143" t="s">
        <v>180</v>
      </c>
      <c r="D27" s="144"/>
    </row>
    <row r="28" spans="1:4">
      <c r="A28" s="150" t="s">
        <v>177</v>
      </c>
      <c r="B28" s="142" t="s">
        <v>169</v>
      </c>
      <c r="C28" s="143" t="s">
        <v>180</v>
      </c>
      <c r="D28" s="144"/>
    </row>
    <row r="29" spans="1:4">
      <c r="A29" s="150" t="s">
        <v>177</v>
      </c>
      <c r="B29" s="142" t="s">
        <v>74</v>
      </c>
      <c r="C29" s="143" t="s">
        <v>180</v>
      </c>
      <c r="D29" s="144"/>
    </row>
    <row r="30" spans="1:4">
      <c r="A30" s="150" t="s">
        <v>177</v>
      </c>
      <c r="B30" s="142" t="s">
        <v>170</v>
      </c>
      <c r="C30" s="143" t="s">
        <v>180</v>
      </c>
      <c r="D30" s="144"/>
    </row>
    <row r="31" spans="1:4">
      <c r="A31" s="150" t="s">
        <v>177</v>
      </c>
      <c r="B31" s="142" t="s">
        <v>51</v>
      </c>
      <c r="C31" s="143" t="s">
        <v>180</v>
      </c>
      <c r="D31" s="144"/>
    </row>
    <row r="32" spans="1:4">
      <c r="A32" s="150" t="s">
        <v>177</v>
      </c>
      <c r="B32" s="142" t="s">
        <v>97</v>
      </c>
      <c r="C32" s="143" t="s">
        <v>180</v>
      </c>
      <c r="D32" s="144"/>
    </row>
    <row r="33" spans="1:6">
      <c r="A33" s="150" t="s">
        <v>177</v>
      </c>
      <c r="B33" s="142" t="s">
        <v>52</v>
      </c>
      <c r="C33" s="143" t="s">
        <v>180</v>
      </c>
      <c r="D33" s="144"/>
    </row>
    <row r="34" spans="1:6">
      <c r="A34" s="45" t="s">
        <v>178</v>
      </c>
      <c r="B34" s="142" t="s">
        <v>162</v>
      </c>
      <c r="C34" s="143" t="s">
        <v>180</v>
      </c>
      <c r="D34" s="144"/>
    </row>
    <row r="35" spans="1:6">
      <c r="A35" s="150" t="s">
        <v>178</v>
      </c>
      <c r="B35" s="142" t="s">
        <v>73</v>
      </c>
      <c r="C35" s="143" t="s">
        <v>180</v>
      </c>
      <c r="D35" s="144"/>
    </row>
    <row r="36" spans="1:6">
      <c r="A36" s="150" t="s">
        <v>178</v>
      </c>
      <c r="B36" s="142" t="s">
        <v>164</v>
      </c>
      <c r="C36" s="143" t="s">
        <v>180</v>
      </c>
      <c r="D36" s="144"/>
    </row>
    <row r="37" spans="1:6">
      <c r="A37" s="150" t="s">
        <v>178</v>
      </c>
      <c r="B37" s="142" t="s">
        <v>169</v>
      </c>
      <c r="C37" s="143" t="s">
        <v>180</v>
      </c>
      <c r="D37" s="144"/>
    </row>
    <row r="38" spans="1:6">
      <c r="A38" s="150" t="s">
        <v>178</v>
      </c>
      <c r="B38" s="142" t="s">
        <v>74</v>
      </c>
      <c r="C38" s="143" t="s">
        <v>180</v>
      </c>
      <c r="D38" s="144"/>
    </row>
    <row r="39" spans="1:6">
      <c r="A39" s="150" t="s">
        <v>178</v>
      </c>
      <c r="B39" s="142" t="s">
        <v>170</v>
      </c>
      <c r="C39" s="143" t="s">
        <v>180</v>
      </c>
      <c r="D39" s="144"/>
    </row>
    <row r="40" spans="1:6">
      <c r="A40" s="150" t="s">
        <v>178</v>
      </c>
      <c r="B40" s="142" t="s">
        <v>51</v>
      </c>
      <c r="C40" s="143" t="s">
        <v>180</v>
      </c>
      <c r="D40" s="144"/>
    </row>
    <row r="41" spans="1:6">
      <c r="A41" s="150" t="s">
        <v>178</v>
      </c>
      <c r="B41" s="142" t="s">
        <v>97</v>
      </c>
      <c r="C41" s="143" t="s">
        <v>180</v>
      </c>
      <c r="D41" s="144"/>
    </row>
    <row r="42" spans="1:6">
      <c r="A42" s="45" t="s">
        <v>179</v>
      </c>
      <c r="B42" s="142" t="s">
        <v>169</v>
      </c>
      <c r="C42" s="143" t="s">
        <v>180</v>
      </c>
      <c r="D42" s="144"/>
    </row>
    <row r="43" spans="1:6">
      <c r="A43" s="150" t="s">
        <v>179</v>
      </c>
      <c r="B43" s="142" t="s">
        <v>74</v>
      </c>
      <c r="C43" s="143" t="s">
        <v>180</v>
      </c>
      <c r="D43" s="144"/>
    </row>
    <row r="44" spans="1:6">
      <c r="A44" s="150" t="s">
        <v>179</v>
      </c>
      <c r="B44" s="142" t="s">
        <v>49</v>
      </c>
      <c r="C44" s="143" t="s">
        <v>180</v>
      </c>
      <c r="D44" s="144"/>
    </row>
    <row r="45" spans="1:6">
      <c r="A45" s="150" t="s">
        <v>179</v>
      </c>
      <c r="B45" s="142" t="s">
        <v>170</v>
      </c>
      <c r="C45" s="143" t="s">
        <v>180</v>
      </c>
      <c r="D45" s="144"/>
    </row>
    <row r="46" spans="1:6">
      <c r="A46" s="150" t="s">
        <v>179</v>
      </c>
      <c r="B46" s="142" t="s">
        <v>97</v>
      </c>
      <c r="C46" s="143" t="s">
        <v>180</v>
      </c>
      <c r="D46" s="144"/>
    </row>
    <row r="47" spans="1:6">
      <c r="A47" s="150" t="s">
        <v>179</v>
      </c>
      <c r="B47" s="142" t="s">
        <v>52</v>
      </c>
      <c r="C47" s="143" t="s">
        <v>180</v>
      </c>
      <c r="D47" s="144"/>
    </row>
    <row r="48" spans="1:6">
      <c r="A48" s="151" t="s">
        <v>182</v>
      </c>
      <c r="B48" s="152" t="s">
        <v>183</v>
      </c>
      <c r="C48" s="143" t="s">
        <v>184</v>
      </c>
      <c r="D48" s="144"/>
      <c r="F48" s="45"/>
    </row>
    <row r="49" spans="1:6">
      <c r="A49" s="45" t="s">
        <v>181</v>
      </c>
      <c r="B49" s="152" t="s">
        <v>186</v>
      </c>
      <c r="C49" s="143" t="s">
        <v>184</v>
      </c>
      <c r="D49" s="153"/>
    </row>
    <row r="50" spans="1:6" ht="35.25" customHeight="1">
      <c r="A50" s="89" t="s">
        <v>181</v>
      </c>
      <c r="B50" s="154" t="s">
        <v>187</v>
      </c>
      <c r="C50" s="143" t="s">
        <v>184</v>
      </c>
      <c r="D50" s="153"/>
      <c r="F50" s="45"/>
    </row>
    <row r="51" spans="1:6" ht="33" customHeight="1">
      <c r="A51" s="89" t="s">
        <v>181</v>
      </c>
      <c r="B51" s="154" t="s">
        <v>188</v>
      </c>
      <c r="C51" s="143" t="s">
        <v>184</v>
      </c>
      <c r="D51" s="153"/>
    </row>
    <row r="52" spans="1:6" ht="25.5" customHeight="1">
      <c r="A52" s="89" t="s">
        <v>181</v>
      </c>
      <c r="B52" s="152" t="s">
        <v>189</v>
      </c>
      <c r="C52" s="143" t="s">
        <v>184</v>
      </c>
      <c r="D52" s="153"/>
    </row>
    <row r="53" spans="1:6">
      <c r="A53" s="89" t="s">
        <v>181</v>
      </c>
      <c r="B53" s="152" t="s">
        <v>190</v>
      </c>
      <c r="C53" s="143" t="s">
        <v>184</v>
      </c>
      <c r="D53" s="153"/>
    </row>
    <row r="54" spans="1:6">
      <c r="A54" s="89" t="s">
        <v>181</v>
      </c>
      <c r="B54" s="152" t="s">
        <v>191</v>
      </c>
      <c r="C54" s="143" t="s">
        <v>184</v>
      </c>
      <c r="D54" s="153"/>
    </row>
    <row r="55" spans="1:6">
      <c r="A55" s="89" t="s">
        <v>181</v>
      </c>
      <c r="B55" s="152" t="s">
        <v>192</v>
      </c>
      <c r="C55" s="143" t="s">
        <v>184</v>
      </c>
      <c r="D55" s="153"/>
    </row>
    <row r="56" spans="1:6">
      <c r="A56" s="89" t="s">
        <v>181</v>
      </c>
      <c r="B56" s="152" t="s">
        <v>193</v>
      </c>
      <c r="C56" s="143" t="s">
        <v>184</v>
      </c>
      <c r="D56" s="153"/>
    </row>
    <row r="57" spans="1:6">
      <c r="A57" s="89" t="s">
        <v>181</v>
      </c>
      <c r="B57" s="152" t="s">
        <v>194</v>
      </c>
      <c r="C57" s="143" t="s">
        <v>184</v>
      </c>
      <c r="D57" s="153"/>
    </row>
    <row r="58" spans="1:6">
      <c r="A58" s="151" t="s">
        <v>195</v>
      </c>
      <c r="B58" s="152" t="s">
        <v>196</v>
      </c>
      <c r="C58" s="143" t="s">
        <v>184</v>
      </c>
      <c r="D58" s="153"/>
    </row>
    <row r="59" spans="1:6">
      <c r="A59" s="89" t="s">
        <v>195</v>
      </c>
      <c r="B59" s="152" t="s">
        <v>197</v>
      </c>
      <c r="C59" s="143" t="s">
        <v>184</v>
      </c>
      <c r="D59" s="153"/>
    </row>
    <row r="60" spans="1:6">
      <c r="A60" s="89" t="s">
        <v>195</v>
      </c>
      <c r="B60" s="152" t="s">
        <v>198</v>
      </c>
      <c r="C60" s="143" t="s">
        <v>184</v>
      </c>
      <c r="D60" s="153"/>
    </row>
    <row r="61" spans="1:6">
      <c r="A61" s="89" t="s">
        <v>195</v>
      </c>
      <c r="B61" s="152" t="s">
        <v>199</v>
      </c>
      <c r="C61" s="143" t="s">
        <v>184</v>
      </c>
      <c r="D61" s="153"/>
    </row>
    <row r="62" spans="1:6">
      <c r="A62" s="151" t="s">
        <v>201</v>
      </c>
      <c r="B62" s="152" t="s">
        <v>202</v>
      </c>
      <c r="C62" s="143" t="s">
        <v>180</v>
      </c>
      <c r="D62" s="153"/>
    </row>
    <row r="63" spans="1:6">
      <c r="A63" s="89" t="s">
        <v>201</v>
      </c>
      <c r="B63" s="61" t="s">
        <v>44</v>
      </c>
      <c r="C63" s="143" t="s">
        <v>180</v>
      </c>
      <c r="D63" s="153"/>
    </row>
    <row r="64" spans="1:6">
      <c r="A64" s="89" t="s">
        <v>201</v>
      </c>
      <c r="B64" s="61" t="s">
        <v>45</v>
      </c>
      <c r="C64" s="143" t="s">
        <v>180</v>
      </c>
      <c r="D64" s="153"/>
    </row>
    <row r="65" spans="1:6">
      <c r="A65" s="89" t="s">
        <v>201</v>
      </c>
      <c r="B65" s="155" t="s">
        <v>200</v>
      </c>
      <c r="C65" s="143" t="s">
        <v>180</v>
      </c>
      <c r="D65" s="153"/>
    </row>
    <row r="66" spans="1:6">
      <c r="A66" s="89" t="s">
        <v>201</v>
      </c>
      <c r="B66" s="61" t="s">
        <v>46</v>
      </c>
      <c r="C66" s="143" t="s">
        <v>180</v>
      </c>
      <c r="D66" s="153"/>
      <c r="F66" s="45"/>
    </row>
    <row r="67" spans="1:6">
      <c r="A67" s="89" t="s">
        <v>201</v>
      </c>
      <c r="B67" s="61" t="s">
        <v>47</v>
      </c>
      <c r="C67" s="143" t="s">
        <v>180</v>
      </c>
      <c r="D67" s="153"/>
    </row>
    <row r="68" spans="1:6">
      <c r="A68" s="89"/>
      <c r="B68" s="61" t="s">
        <v>211</v>
      </c>
      <c r="C68" s="143" t="s">
        <v>180</v>
      </c>
      <c r="D68" s="153"/>
    </row>
    <row r="69" spans="1:6">
      <c r="A69" s="89"/>
      <c r="B69" s="61" t="s">
        <v>212</v>
      </c>
      <c r="C69" s="143" t="s">
        <v>180</v>
      </c>
      <c r="D69" s="153"/>
    </row>
    <row r="70" spans="1:6">
      <c r="A70" s="89"/>
      <c r="B70" s="61" t="s">
        <v>218</v>
      </c>
      <c r="C70" s="143" t="s">
        <v>180</v>
      </c>
      <c r="D70" s="153"/>
    </row>
    <row r="71" spans="1:6">
      <c r="A71" s="89"/>
      <c r="B71" s="61" t="s">
        <v>161</v>
      </c>
      <c r="C71" s="143" t="s">
        <v>180</v>
      </c>
      <c r="D71" s="153"/>
    </row>
    <row r="72" spans="1:6">
      <c r="A72" s="89"/>
      <c r="B72" s="61" t="s">
        <v>250</v>
      </c>
      <c r="C72" s="143" t="s">
        <v>180</v>
      </c>
      <c r="D72" s="153"/>
    </row>
    <row r="73" spans="1:6">
      <c r="A73" s="89"/>
      <c r="B73" s="61" t="s">
        <v>120</v>
      </c>
      <c r="C73" s="143" t="s">
        <v>180</v>
      </c>
      <c r="D73" s="153"/>
    </row>
    <row r="74" spans="1:6">
      <c r="A74" s="45" t="s">
        <v>203</v>
      </c>
      <c r="B74" s="152" t="s">
        <v>202</v>
      </c>
      <c r="C74" s="143" t="s">
        <v>180</v>
      </c>
      <c r="D74" s="153"/>
    </row>
    <row r="75" spans="1:6">
      <c r="A75" s="89" t="s">
        <v>203</v>
      </c>
      <c r="B75" s="61" t="s">
        <v>44</v>
      </c>
      <c r="C75" s="143" t="s">
        <v>180</v>
      </c>
      <c r="D75" s="153"/>
    </row>
    <row r="76" spans="1:6">
      <c r="A76" s="89" t="s">
        <v>203</v>
      </c>
      <c r="B76" s="61" t="s">
        <v>45</v>
      </c>
      <c r="C76" s="143" t="s">
        <v>180</v>
      </c>
      <c r="D76" s="153"/>
    </row>
    <row r="77" spans="1:6">
      <c r="A77" s="89" t="s">
        <v>203</v>
      </c>
      <c r="B77" s="155" t="s">
        <v>200</v>
      </c>
      <c r="C77" s="143" t="s">
        <v>180</v>
      </c>
      <c r="D77" s="153"/>
    </row>
    <row r="78" spans="1:6">
      <c r="A78" s="89" t="s">
        <v>203</v>
      </c>
      <c r="B78" s="61" t="s">
        <v>46</v>
      </c>
      <c r="C78" s="143" t="s">
        <v>180</v>
      </c>
      <c r="D78" s="153"/>
    </row>
    <row r="79" spans="1:6">
      <c r="A79" s="89" t="s">
        <v>203</v>
      </c>
      <c r="B79" s="61" t="s">
        <v>47</v>
      </c>
      <c r="C79" s="143" t="s">
        <v>180</v>
      </c>
      <c r="D79" s="153"/>
    </row>
    <row r="80" spans="1:6">
      <c r="A80" s="89"/>
      <c r="B80" s="61" t="s">
        <v>211</v>
      </c>
      <c r="C80" s="143" t="s">
        <v>180</v>
      </c>
      <c r="D80" s="153"/>
    </row>
    <row r="81" spans="1:4">
      <c r="A81" s="89"/>
      <c r="B81" s="61" t="s">
        <v>212</v>
      </c>
      <c r="C81" s="143" t="s">
        <v>180</v>
      </c>
      <c r="D81" s="153"/>
    </row>
    <row r="82" spans="1:4">
      <c r="A82" s="89"/>
      <c r="B82" s="61" t="s">
        <v>218</v>
      </c>
      <c r="C82" s="143" t="s">
        <v>180</v>
      </c>
      <c r="D82" s="153"/>
    </row>
    <row r="83" spans="1:4">
      <c r="A83" s="89"/>
      <c r="B83" s="61" t="s">
        <v>161</v>
      </c>
      <c r="C83" s="143" t="s">
        <v>180</v>
      </c>
      <c r="D83" s="153"/>
    </row>
    <row r="84" spans="1:4">
      <c r="A84" s="89"/>
      <c r="B84" s="61" t="s">
        <v>250</v>
      </c>
      <c r="C84" s="143" t="s">
        <v>180</v>
      </c>
      <c r="D84" s="153"/>
    </row>
    <row r="85" spans="1:4">
      <c r="A85" s="89"/>
      <c r="B85" s="61" t="s">
        <v>120</v>
      </c>
      <c r="C85" s="143" t="s">
        <v>180</v>
      </c>
      <c r="D85" s="153"/>
    </row>
    <row r="86" spans="1:4">
      <c r="A86" s="45" t="s">
        <v>204</v>
      </c>
      <c r="B86" s="152" t="s">
        <v>202</v>
      </c>
      <c r="C86" s="143" t="s">
        <v>180</v>
      </c>
      <c r="D86" s="153"/>
    </row>
    <row r="87" spans="1:4">
      <c r="A87" s="89" t="s">
        <v>204</v>
      </c>
      <c r="B87" s="61" t="s">
        <v>44</v>
      </c>
      <c r="C87" s="143" t="s">
        <v>180</v>
      </c>
      <c r="D87" s="153"/>
    </row>
    <row r="88" spans="1:4">
      <c r="A88" s="89" t="s">
        <v>204</v>
      </c>
      <c r="B88" s="61" t="s">
        <v>45</v>
      </c>
      <c r="C88" s="143" t="s">
        <v>180</v>
      </c>
      <c r="D88" s="153"/>
    </row>
    <row r="89" spans="1:4">
      <c r="A89" s="89" t="s">
        <v>204</v>
      </c>
      <c r="B89" s="155" t="s">
        <v>200</v>
      </c>
      <c r="C89" s="143" t="s">
        <v>180</v>
      </c>
      <c r="D89" s="153"/>
    </row>
    <row r="90" spans="1:4">
      <c r="A90" s="89" t="s">
        <v>204</v>
      </c>
      <c r="B90" s="61" t="s">
        <v>46</v>
      </c>
      <c r="C90" s="143" t="s">
        <v>180</v>
      </c>
      <c r="D90" s="153"/>
    </row>
    <row r="91" spans="1:4">
      <c r="A91" s="89" t="s">
        <v>204</v>
      </c>
      <c r="B91" s="61" t="s">
        <v>47</v>
      </c>
      <c r="C91" s="143" t="s">
        <v>180</v>
      </c>
      <c r="D91" s="153"/>
    </row>
    <row r="92" spans="1:4">
      <c r="A92" s="89"/>
      <c r="B92" s="61" t="s">
        <v>211</v>
      </c>
      <c r="C92" s="143" t="s">
        <v>180</v>
      </c>
      <c r="D92" s="153"/>
    </row>
    <row r="93" spans="1:4">
      <c r="A93" s="89"/>
      <c r="B93" s="61" t="s">
        <v>212</v>
      </c>
      <c r="C93" s="143" t="s">
        <v>180</v>
      </c>
      <c r="D93" s="153"/>
    </row>
    <row r="94" spans="1:4">
      <c r="A94" s="89"/>
      <c r="B94" s="61" t="s">
        <v>218</v>
      </c>
      <c r="C94" s="143" t="s">
        <v>180</v>
      </c>
      <c r="D94" s="153"/>
    </row>
    <row r="95" spans="1:4">
      <c r="A95" s="89"/>
      <c r="B95" s="61" t="s">
        <v>161</v>
      </c>
      <c r="C95" s="143" t="s">
        <v>180</v>
      </c>
      <c r="D95" s="153"/>
    </row>
    <row r="96" spans="1:4">
      <c r="A96" s="89"/>
      <c r="B96" s="61" t="s">
        <v>250</v>
      </c>
      <c r="C96" s="143" t="s">
        <v>180</v>
      </c>
      <c r="D96" s="153"/>
    </row>
    <row r="97" spans="1:4">
      <c r="A97" s="89"/>
      <c r="B97" s="61" t="s">
        <v>120</v>
      </c>
      <c r="C97" s="143" t="s">
        <v>180</v>
      </c>
      <c r="D97" s="153"/>
    </row>
    <row r="98" spans="1:4">
      <c r="A98" s="45" t="s">
        <v>205</v>
      </c>
      <c r="B98" s="152" t="s">
        <v>202</v>
      </c>
      <c r="C98" s="143" t="s">
        <v>180</v>
      </c>
      <c r="D98" s="153"/>
    </row>
    <row r="99" spans="1:4">
      <c r="A99" s="89" t="s">
        <v>205</v>
      </c>
      <c r="B99" s="61" t="s">
        <v>44</v>
      </c>
      <c r="C99" s="143" t="s">
        <v>180</v>
      </c>
      <c r="D99" s="153"/>
    </row>
    <row r="100" spans="1:4">
      <c r="A100" s="89" t="s">
        <v>205</v>
      </c>
      <c r="B100" s="61" t="s">
        <v>45</v>
      </c>
      <c r="C100" s="143" t="s">
        <v>180</v>
      </c>
      <c r="D100" s="153"/>
    </row>
    <row r="101" spans="1:4">
      <c r="A101" s="89" t="s">
        <v>205</v>
      </c>
      <c r="B101" s="155" t="s">
        <v>200</v>
      </c>
      <c r="C101" s="143" t="s">
        <v>180</v>
      </c>
      <c r="D101" s="153"/>
    </row>
    <row r="102" spans="1:4">
      <c r="A102" s="89" t="s">
        <v>205</v>
      </c>
      <c r="B102" s="61" t="s">
        <v>46</v>
      </c>
      <c r="C102" s="143" t="s">
        <v>180</v>
      </c>
      <c r="D102" s="153"/>
    </row>
    <row r="103" spans="1:4">
      <c r="A103" s="89" t="s">
        <v>205</v>
      </c>
      <c r="B103" s="61" t="s">
        <v>47</v>
      </c>
      <c r="C103" s="143" t="s">
        <v>180</v>
      </c>
      <c r="D103" s="153"/>
    </row>
    <row r="104" spans="1:4">
      <c r="A104" s="89"/>
      <c r="B104" s="61" t="s">
        <v>211</v>
      </c>
      <c r="C104" s="143" t="s">
        <v>180</v>
      </c>
      <c r="D104" s="153"/>
    </row>
    <row r="105" spans="1:4">
      <c r="A105" s="89"/>
      <c r="B105" s="61" t="s">
        <v>212</v>
      </c>
      <c r="C105" s="143" t="s">
        <v>180</v>
      </c>
      <c r="D105" s="153"/>
    </row>
    <row r="106" spans="1:4">
      <c r="A106" s="89"/>
      <c r="B106" s="61" t="s">
        <v>218</v>
      </c>
      <c r="C106" s="143" t="s">
        <v>180</v>
      </c>
      <c r="D106" s="153"/>
    </row>
    <row r="107" spans="1:4">
      <c r="A107" s="89"/>
      <c r="B107" s="61" t="s">
        <v>161</v>
      </c>
      <c r="C107" s="143" t="s">
        <v>180</v>
      </c>
      <c r="D107" s="153"/>
    </row>
    <row r="108" spans="1:4">
      <c r="A108" s="89"/>
      <c r="B108" s="61" t="s">
        <v>250</v>
      </c>
      <c r="C108" s="143" t="s">
        <v>180</v>
      </c>
      <c r="D108" s="153"/>
    </row>
    <row r="109" spans="1:4">
      <c r="A109" s="89"/>
      <c r="B109" s="61" t="s">
        <v>120</v>
      </c>
      <c r="C109" s="143" t="s">
        <v>180</v>
      </c>
      <c r="D109" s="153"/>
    </row>
    <row r="110" spans="1:4">
      <c r="A110" s="45" t="s">
        <v>164</v>
      </c>
      <c r="B110" s="61" t="s">
        <v>206</v>
      </c>
      <c r="C110" s="143" t="s">
        <v>180</v>
      </c>
      <c r="D110" s="153"/>
    </row>
    <row r="111" spans="1:4">
      <c r="A111" s="45" t="s">
        <v>207</v>
      </c>
      <c r="B111" s="61" t="s">
        <v>208</v>
      </c>
      <c r="C111" s="143" t="s">
        <v>180</v>
      </c>
      <c r="D111" s="153"/>
    </row>
    <row r="112" spans="1:4">
      <c r="A112" s="89" t="s">
        <v>207</v>
      </c>
      <c r="B112" s="61" t="s">
        <v>209</v>
      </c>
      <c r="C112" s="143" t="s">
        <v>180</v>
      </c>
      <c r="D112" s="153"/>
    </row>
    <row r="113" spans="1:4">
      <c r="A113" s="89" t="s">
        <v>207</v>
      </c>
      <c r="B113" s="61" t="s">
        <v>210</v>
      </c>
      <c r="C113" s="143" t="s">
        <v>180</v>
      </c>
      <c r="D113" s="153"/>
    </row>
    <row r="114" spans="1:4">
      <c r="A114" s="151" t="s">
        <v>217</v>
      </c>
      <c r="B114" s="61" t="s">
        <v>213</v>
      </c>
      <c r="C114" s="143" t="s">
        <v>180</v>
      </c>
      <c r="D114" s="153"/>
    </row>
    <row r="115" spans="1:4">
      <c r="A115" s="89" t="s">
        <v>217</v>
      </c>
      <c r="B115" s="61" t="s">
        <v>214</v>
      </c>
      <c r="C115" s="143" t="s">
        <v>180</v>
      </c>
      <c r="D115" s="153"/>
    </row>
    <row r="116" spans="1:4">
      <c r="A116" s="89" t="s">
        <v>217</v>
      </c>
      <c r="B116" s="61" t="s">
        <v>215</v>
      </c>
      <c r="C116" s="143" t="s">
        <v>180</v>
      </c>
      <c r="D116" s="153"/>
    </row>
    <row r="117" spans="1:4">
      <c r="A117" s="89" t="s">
        <v>217</v>
      </c>
      <c r="B117" s="61" t="s">
        <v>216</v>
      </c>
      <c r="C117" s="143" t="s">
        <v>180</v>
      </c>
      <c r="D117" s="153"/>
    </row>
    <row r="118" spans="1:4">
      <c r="A118" s="151" t="s">
        <v>219</v>
      </c>
      <c r="B118" s="61" t="s">
        <v>220</v>
      </c>
      <c r="C118" s="143" t="s">
        <v>221</v>
      </c>
      <c r="D118" s="153"/>
    </row>
    <row r="119" spans="1:4" ht="30">
      <c r="A119" s="89" t="s">
        <v>219</v>
      </c>
      <c r="B119" s="62" t="s">
        <v>222</v>
      </c>
      <c r="C119" s="143" t="s">
        <v>221</v>
      </c>
      <c r="D119" s="153"/>
    </row>
    <row r="120" spans="1:4" ht="30">
      <c r="A120" s="89" t="s">
        <v>219</v>
      </c>
      <c r="B120" s="62" t="s">
        <v>223</v>
      </c>
      <c r="C120" s="143" t="s">
        <v>221</v>
      </c>
      <c r="D120" s="153"/>
    </row>
    <row r="121" spans="1:4">
      <c r="A121" s="89" t="s">
        <v>219</v>
      </c>
      <c r="B121" s="152" t="s">
        <v>227</v>
      </c>
      <c r="C121" s="143" t="s">
        <v>180</v>
      </c>
      <c r="D121" s="153"/>
    </row>
    <row r="122" spans="1:4">
      <c r="A122" s="89" t="s">
        <v>219</v>
      </c>
      <c r="B122" s="152" t="s">
        <v>225</v>
      </c>
      <c r="C122" s="143" t="s">
        <v>180</v>
      </c>
      <c r="D122" s="153"/>
    </row>
    <row r="123" spans="1:4">
      <c r="A123" s="89" t="s">
        <v>219</v>
      </c>
      <c r="B123" s="152" t="s">
        <v>226</v>
      </c>
      <c r="C123" s="143" t="s">
        <v>180</v>
      </c>
      <c r="D123" s="153"/>
    </row>
    <row r="124" spans="1:4">
      <c r="A124" s="151" t="s">
        <v>231</v>
      </c>
      <c r="B124" s="61" t="s">
        <v>232</v>
      </c>
      <c r="C124" s="143" t="s">
        <v>180</v>
      </c>
      <c r="D124" s="153"/>
    </row>
    <row r="125" spans="1:4">
      <c r="A125" s="89" t="s">
        <v>231</v>
      </c>
      <c r="B125" s="61" t="s">
        <v>233</v>
      </c>
      <c r="C125" s="143" t="s">
        <v>180</v>
      </c>
      <c r="D125" s="153"/>
    </row>
    <row r="126" spans="1:4">
      <c r="A126" s="89" t="s">
        <v>231</v>
      </c>
      <c r="B126" s="61" t="s">
        <v>234</v>
      </c>
      <c r="C126" s="143" t="s">
        <v>180</v>
      </c>
      <c r="D126" s="153"/>
    </row>
    <row r="127" spans="1:4">
      <c r="A127" s="89" t="s">
        <v>231</v>
      </c>
      <c r="B127" s="61" t="s">
        <v>235</v>
      </c>
      <c r="C127" s="143" t="s">
        <v>180</v>
      </c>
      <c r="D127" s="153"/>
    </row>
    <row r="128" spans="1:4">
      <c r="A128" s="151" t="s">
        <v>240</v>
      </c>
      <c r="B128" s="61" t="s">
        <v>237</v>
      </c>
      <c r="C128" s="143" t="s">
        <v>180</v>
      </c>
      <c r="D128" s="153"/>
    </row>
    <row r="129" spans="1:4">
      <c r="A129" s="89" t="s">
        <v>236</v>
      </c>
      <c r="B129" s="61" t="s">
        <v>238</v>
      </c>
      <c r="C129" s="143" t="s">
        <v>180</v>
      </c>
      <c r="D129" s="153"/>
    </row>
    <row r="130" spans="1:4">
      <c r="A130" s="89" t="s">
        <v>236</v>
      </c>
      <c r="B130" s="61" t="s">
        <v>239</v>
      </c>
      <c r="C130" s="143" t="s">
        <v>180</v>
      </c>
      <c r="D130" s="153"/>
    </row>
    <row r="131" spans="1:4">
      <c r="A131" s="151" t="s">
        <v>241</v>
      </c>
      <c r="B131" s="61" t="s">
        <v>242</v>
      </c>
      <c r="C131" s="143" t="s">
        <v>180</v>
      </c>
      <c r="D131" s="153"/>
    </row>
    <row r="132" spans="1:4">
      <c r="A132" s="89" t="s">
        <v>241</v>
      </c>
      <c r="B132" s="61" t="s">
        <v>243</v>
      </c>
      <c r="C132" s="143" t="s">
        <v>180</v>
      </c>
      <c r="D132" s="153"/>
    </row>
    <row r="133" spans="1:4">
      <c r="A133" s="89" t="s">
        <v>241</v>
      </c>
      <c r="B133" s="61" t="s">
        <v>244</v>
      </c>
      <c r="C133" s="143" t="s">
        <v>180</v>
      </c>
      <c r="D133" s="153"/>
    </row>
    <row r="134" spans="1:4">
      <c r="A134" s="89" t="s">
        <v>241</v>
      </c>
      <c r="B134" s="61" t="s">
        <v>245</v>
      </c>
      <c r="C134" s="143" t="s">
        <v>180</v>
      </c>
      <c r="D134" s="153"/>
    </row>
    <row r="135" spans="1:4">
      <c r="A135" s="89" t="s">
        <v>241</v>
      </c>
      <c r="B135" s="61" t="s">
        <v>246</v>
      </c>
      <c r="C135" s="143" t="s">
        <v>180</v>
      </c>
      <c r="D135" s="153"/>
    </row>
    <row r="136" spans="1:4">
      <c r="A136" s="89" t="s">
        <v>241</v>
      </c>
      <c r="B136" s="61" t="s">
        <v>247</v>
      </c>
      <c r="C136" s="143" t="s">
        <v>180</v>
      </c>
      <c r="D136" s="153"/>
    </row>
    <row r="137" spans="1:4">
      <c r="A137" s="89" t="s">
        <v>241</v>
      </c>
      <c r="B137" s="61" t="s">
        <v>248</v>
      </c>
      <c r="C137" s="143" t="s">
        <v>180</v>
      </c>
      <c r="D137" s="153"/>
    </row>
    <row r="138" spans="1:4">
      <c r="A138" s="151" t="s">
        <v>256</v>
      </c>
      <c r="B138" s="152" t="s">
        <v>251</v>
      </c>
      <c r="C138" s="143" t="s">
        <v>180</v>
      </c>
      <c r="D138" s="153"/>
    </row>
    <row r="139" spans="1:4">
      <c r="A139" s="89" t="s">
        <v>256</v>
      </c>
      <c r="B139" s="152" t="s">
        <v>252</v>
      </c>
      <c r="C139" s="143" t="s">
        <v>180</v>
      </c>
      <c r="D139" s="153"/>
    </row>
    <row r="140" spans="1:4">
      <c r="A140" s="89" t="s">
        <v>256</v>
      </c>
      <c r="B140" s="152" t="s">
        <v>253</v>
      </c>
      <c r="C140" s="143" t="s">
        <v>180</v>
      </c>
      <c r="D140" s="153"/>
    </row>
    <row r="141" spans="1:4">
      <c r="A141" s="89" t="s">
        <v>256</v>
      </c>
      <c r="B141" s="152" t="s">
        <v>254</v>
      </c>
      <c r="C141" s="143" t="s">
        <v>180</v>
      </c>
      <c r="D141" s="153"/>
    </row>
    <row r="142" spans="1:4">
      <c r="A142" s="89" t="s">
        <v>256</v>
      </c>
      <c r="B142" s="152" t="s">
        <v>255</v>
      </c>
      <c r="C142" s="143" t="s">
        <v>180</v>
      </c>
      <c r="D142" s="153"/>
    </row>
    <row r="143" spans="1:4">
      <c r="A143" s="151" t="s">
        <v>260</v>
      </c>
      <c r="B143" s="142" t="s">
        <v>261</v>
      </c>
      <c r="C143" s="143" t="s">
        <v>180</v>
      </c>
      <c r="D143" s="144"/>
    </row>
    <row r="144" spans="1:4">
      <c r="A144" s="89" t="s">
        <v>260</v>
      </c>
      <c r="B144" s="142" t="s">
        <v>262</v>
      </c>
      <c r="C144" s="143" t="s">
        <v>180</v>
      </c>
      <c r="D144" s="144"/>
    </row>
    <row r="145" spans="1:4">
      <c r="A145" s="89" t="s">
        <v>260</v>
      </c>
      <c r="B145" s="142" t="s">
        <v>263</v>
      </c>
      <c r="C145" s="143" t="s">
        <v>180</v>
      </c>
      <c r="D145" s="144"/>
    </row>
    <row r="146" spans="1:4">
      <c r="A146" s="89" t="s">
        <v>260</v>
      </c>
      <c r="B146" s="142" t="s">
        <v>264</v>
      </c>
      <c r="C146" s="143" t="s">
        <v>180</v>
      </c>
      <c r="D146" s="144"/>
    </row>
    <row r="147" spans="1:4">
      <c r="A147" s="89" t="s">
        <v>260</v>
      </c>
      <c r="B147" s="142" t="s">
        <v>265</v>
      </c>
      <c r="C147" s="143" t="s">
        <v>180</v>
      </c>
      <c r="D147" s="144"/>
    </row>
    <row r="148" spans="1:4">
      <c r="A148" s="89" t="s">
        <v>260</v>
      </c>
      <c r="B148" s="152" t="s">
        <v>268</v>
      </c>
      <c r="C148" s="143" t="s">
        <v>180</v>
      </c>
      <c r="D148" s="144"/>
    </row>
    <row r="149" spans="1:4">
      <c r="B149" s="142"/>
      <c r="D149" s="144"/>
    </row>
    <row r="150" spans="1:4">
      <c r="B150" s="142"/>
      <c r="D150" s="144"/>
    </row>
    <row r="151" spans="1:4">
      <c r="B151" s="142"/>
      <c r="D151" s="144"/>
    </row>
    <row r="152" spans="1:4">
      <c r="B152" s="142"/>
      <c r="D152" s="144"/>
    </row>
    <row r="153" spans="1:4">
      <c r="B153" s="142"/>
      <c r="D153" s="144"/>
    </row>
    <row r="154" spans="1:4">
      <c r="B154" s="142"/>
      <c r="D154" s="144"/>
    </row>
  </sheetData>
  <autoFilter ref="A1:D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I35"/>
  <sheetViews>
    <sheetView zoomScaleNormal="100" workbookViewId="0">
      <selection activeCell="J27" sqref="J27"/>
    </sheetView>
  </sheetViews>
  <sheetFormatPr defaultColWidth="12.42578125" defaultRowHeight="15.75"/>
  <cols>
    <col min="1" max="2" width="12.42578125" style="123"/>
    <col min="3" max="3" width="58.28515625" style="123" customWidth="1"/>
    <col min="4" max="9" width="12.42578125" style="123"/>
    <col min="10" max="10" width="22" style="123" bestFit="1" customWidth="1"/>
    <col min="11" max="16384" width="12.42578125" style="123"/>
  </cols>
  <sheetData>
    <row r="2" spans="3:9">
      <c r="C2" s="171" t="s">
        <v>142</v>
      </c>
      <c r="D2" s="172"/>
      <c r="E2" s="172"/>
      <c r="F2" s="172"/>
      <c r="G2" s="173"/>
    </row>
    <row r="3" spans="3:9">
      <c r="C3" s="124"/>
      <c r="D3" s="124"/>
      <c r="E3" s="124" t="s">
        <v>350</v>
      </c>
      <c r="F3" s="124" t="s">
        <v>351</v>
      </c>
      <c r="G3" s="124" t="s">
        <v>352</v>
      </c>
    </row>
    <row r="4" spans="3:9">
      <c r="C4" s="127" t="s">
        <v>143</v>
      </c>
      <c r="D4" s="124"/>
      <c r="E4" s="136" t="s">
        <v>144</v>
      </c>
      <c r="F4" s="124"/>
      <c r="G4" s="124"/>
    </row>
    <row r="5" spans="3:9">
      <c r="C5" s="124"/>
      <c r="D5" s="124"/>
      <c r="E5" s="136"/>
      <c r="F5" s="124"/>
      <c r="G5" s="124"/>
    </row>
    <row r="6" spans="3:9">
      <c r="C6" s="127" t="s">
        <v>145</v>
      </c>
      <c r="D6" s="124"/>
      <c r="E6" s="124"/>
      <c r="F6" s="124"/>
      <c r="G6" s="124"/>
      <c r="I6" s="138"/>
    </row>
    <row r="7" spans="3:9">
      <c r="C7" s="124" t="s">
        <v>146</v>
      </c>
      <c r="D7" s="124"/>
      <c r="E7" s="136" t="s">
        <v>144</v>
      </c>
      <c r="F7" s="136"/>
      <c r="G7" s="124"/>
    </row>
    <row r="8" spans="3:9">
      <c r="C8" s="124" t="s">
        <v>147</v>
      </c>
      <c r="D8" s="124"/>
      <c r="E8" s="124"/>
      <c r="F8" s="136" t="s">
        <v>144</v>
      </c>
      <c r="G8" s="136"/>
    </row>
    <row r="9" spans="3:9">
      <c r="C9" s="124"/>
      <c r="D9" s="124"/>
      <c r="E9" s="124"/>
      <c r="F9" s="136"/>
      <c r="G9" s="136"/>
    </row>
    <row r="10" spans="3:9">
      <c r="C10" s="127" t="s">
        <v>356</v>
      </c>
      <c r="D10" s="124"/>
      <c r="E10" s="124"/>
      <c r="F10" s="124"/>
      <c r="G10" s="124"/>
    </row>
    <row r="11" spans="3:9">
      <c r="C11" s="124" t="s">
        <v>148</v>
      </c>
      <c r="D11" s="124"/>
      <c r="E11" s="136" t="s">
        <v>144</v>
      </c>
      <c r="F11" s="124"/>
      <c r="G11" s="124"/>
    </row>
    <row r="12" spans="3:9">
      <c r="C12" s="124" t="s">
        <v>149</v>
      </c>
      <c r="D12" s="124"/>
      <c r="E12" s="136" t="s">
        <v>144</v>
      </c>
      <c r="F12" s="124"/>
      <c r="G12" s="124"/>
    </row>
    <row r="13" spans="3:9">
      <c r="C13" s="124" t="s">
        <v>150</v>
      </c>
      <c r="D13" s="124"/>
      <c r="E13" s="124"/>
      <c r="F13" s="136" t="s">
        <v>144</v>
      </c>
      <c r="G13" s="124"/>
    </row>
    <row r="14" spans="3:9">
      <c r="C14" s="124" t="s">
        <v>151</v>
      </c>
      <c r="D14" s="124"/>
      <c r="E14" s="124"/>
      <c r="F14" s="136" t="s">
        <v>144</v>
      </c>
      <c r="G14" s="124"/>
    </row>
    <row r="15" spans="3:9">
      <c r="C15" s="124" t="s">
        <v>152</v>
      </c>
      <c r="D15" s="124"/>
      <c r="E15" s="124"/>
      <c r="F15" s="136" t="s">
        <v>144</v>
      </c>
      <c r="G15" s="124"/>
    </row>
    <row r="16" spans="3:9">
      <c r="C16" s="124" t="s">
        <v>153</v>
      </c>
      <c r="D16" s="124"/>
      <c r="E16" s="124"/>
      <c r="F16" s="124"/>
      <c r="G16" s="136" t="s">
        <v>144</v>
      </c>
    </row>
    <row r="17" spans="3:7">
      <c r="C17" s="124" t="s">
        <v>154</v>
      </c>
      <c r="D17" s="124"/>
      <c r="E17" s="124"/>
      <c r="F17" s="124"/>
      <c r="G17" s="136" t="s">
        <v>144</v>
      </c>
    </row>
    <row r="18" spans="3:7">
      <c r="C18" s="124" t="s">
        <v>155</v>
      </c>
      <c r="D18" s="124"/>
      <c r="E18" s="124"/>
      <c r="F18" s="124"/>
      <c r="G18" s="136" t="s">
        <v>144</v>
      </c>
    </row>
    <row r="19" spans="3:7">
      <c r="C19" s="124"/>
      <c r="D19" s="124"/>
      <c r="E19" s="124"/>
      <c r="F19" s="124"/>
      <c r="G19" s="136"/>
    </row>
    <row r="20" spans="3:7">
      <c r="C20" s="124"/>
      <c r="D20" s="124"/>
      <c r="E20" s="124"/>
      <c r="F20" s="124"/>
      <c r="G20" s="124"/>
    </row>
    <row r="21" spans="3:7">
      <c r="C21" s="127" t="s">
        <v>156</v>
      </c>
      <c r="D21" s="124"/>
      <c r="E21" s="124"/>
      <c r="F21" s="136"/>
      <c r="G21" s="124"/>
    </row>
    <row r="22" spans="3:7">
      <c r="C22" s="124" t="s">
        <v>353</v>
      </c>
      <c r="D22" s="124"/>
      <c r="E22" s="136" t="s">
        <v>144</v>
      </c>
      <c r="F22" s="124"/>
      <c r="G22" s="124"/>
    </row>
    <row r="23" spans="3:7">
      <c r="C23" s="124" t="s">
        <v>354</v>
      </c>
      <c r="D23" s="124"/>
      <c r="E23" s="124"/>
      <c r="F23" s="137" t="s">
        <v>144</v>
      </c>
      <c r="G23" s="137" t="s">
        <v>144</v>
      </c>
    </row>
    <row r="24" spans="3:7">
      <c r="C24" s="124" t="s">
        <v>355</v>
      </c>
      <c r="D24" s="124"/>
      <c r="E24" s="137" t="s">
        <v>144</v>
      </c>
      <c r="F24" s="137" t="s">
        <v>144</v>
      </c>
      <c r="G24" s="137" t="s">
        <v>144</v>
      </c>
    </row>
    <row r="25" spans="3:7">
      <c r="C25" s="124"/>
      <c r="D25" s="124"/>
      <c r="E25" s="124"/>
      <c r="F25" s="124"/>
      <c r="G25" s="124"/>
    </row>
    <row r="26" spans="3:7">
      <c r="C26" s="127" t="s">
        <v>157</v>
      </c>
      <c r="D26" s="124"/>
      <c r="E26" s="124"/>
      <c r="F26" s="124"/>
      <c r="G26" s="124"/>
    </row>
    <row r="27" spans="3:7" ht="31.5">
      <c r="C27" s="130" t="s">
        <v>328</v>
      </c>
      <c r="D27" s="124"/>
      <c r="E27" s="137" t="s">
        <v>144</v>
      </c>
      <c r="F27" s="137" t="s">
        <v>144</v>
      </c>
      <c r="G27" s="137" t="s">
        <v>144</v>
      </c>
    </row>
    <row r="28" spans="3:7">
      <c r="C28" s="124" t="s">
        <v>249</v>
      </c>
      <c r="D28" s="124"/>
      <c r="E28" s="124"/>
      <c r="F28" s="124"/>
      <c r="G28" s="137" t="s">
        <v>144</v>
      </c>
    </row>
    <row r="29" spans="3:7">
      <c r="C29" s="124" t="s">
        <v>123</v>
      </c>
      <c r="D29" s="124"/>
      <c r="E29" s="124"/>
      <c r="F29" s="137" t="s">
        <v>144</v>
      </c>
      <c r="G29" s="124"/>
    </row>
    <row r="30" spans="3:7">
      <c r="C30" s="124" t="s">
        <v>128</v>
      </c>
      <c r="D30" s="124"/>
      <c r="E30" s="124"/>
      <c r="F30" s="124"/>
      <c r="G30" s="124"/>
    </row>
    <row r="31" spans="3:7">
      <c r="C31" s="124" t="s">
        <v>158</v>
      </c>
      <c r="D31" s="124"/>
      <c r="E31" s="137" t="s">
        <v>144</v>
      </c>
      <c r="F31" s="137" t="s">
        <v>144</v>
      </c>
      <c r="G31" s="137" t="s">
        <v>144</v>
      </c>
    </row>
    <row r="32" spans="3:7">
      <c r="C32" s="124"/>
      <c r="D32" s="124"/>
      <c r="E32" s="124"/>
      <c r="F32" s="124"/>
      <c r="G32" s="124"/>
    </row>
    <row r="33" spans="3:7">
      <c r="C33" s="127" t="s">
        <v>159</v>
      </c>
      <c r="D33" s="124"/>
      <c r="E33" s="124"/>
      <c r="F33" s="137"/>
      <c r="G33" s="137" t="s">
        <v>144</v>
      </c>
    </row>
    <row r="34" spans="3:7">
      <c r="C34" s="124"/>
      <c r="D34" s="124"/>
      <c r="E34" s="124"/>
      <c r="F34" s="124"/>
      <c r="G34" s="124"/>
    </row>
    <row r="35" spans="3:7">
      <c r="C35" s="127" t="s">
        <v>160</v>
      </c>
      <c r="D35" s="124"/>
      <c r="E35" s="137" t="s">
        <v>144</v>
      </c>
      <c r="F35" s="137" t="s">
        <v>144</v>
      </c>
      <c r="G35" s="137" t="s">
        <v>144</v>
      </c>
    </row>
  </sheetData>
  <mergeCells count="1">
    <mergeCell ref="C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5"/>
  <sheetViews>
    <sheetView zoomScale="90" zoomScaleNormal="90" workbookViewId="0">
      <selection activeCell="B2" sqref="B2:J25"/>
    </sheetView>
  </sheetViews>
  <sheetFormatPr defaultColWidth="8.85546875" defaultRowHeight="15.75"/>
  <cols>
    <col min="1" max="1" width="8.85546875" style="123"/>
    <col min="2" max="2" width="23.42578125" style="123" customWidth="1"/>
    <col min="3" max="3" width="45.42578125" style="123" customWidth="1"/>
    <col min="4" max="4" width="20.42578125" style="123" bestFit="1" customWidth="1"/>
    <col min="5" max="5" width="9.140625" style="123" bestFit="1" customWidth="1"/>
    <col min="6" max="6" width="21.85546875" style="123" customWidth="1"/>
    <col min="7" max="7" width="9.140625" style="123" bestFit="1" customWidth="1"/>
    <col min="8" max="8" width="20.140625" style="123" customWidth="1"/>
    <col min="9" max="9" width="14.85546875" style="123" customWidth="1"/>
    <col min="10" max="10" width="15.140625" style="123" bestFit="1" customWidth="1"/>
    <col min="11" max="11" width="9.140625" style="123" bestFit="1" customWidth="1"/>
    <col min="12" max="16384" width="8.85546875" style="123"/>
  </cols>
  <sheetData>
    <row r="2" spans="2:11">
      <c r="B2" s="174" t="s">
        <v>285</v>
      </c>
      <c r="C2" s="174"/>
      <c r="D2" s="174"/>
      <c r="E2" s="174"/>
      <c r="F2" s="174"/>
      <c r="G2" s="174"/>
      <c r="H2" s="174"/>
      <c r="I2" s="174"/>
      <c r="J2" s="174"/>
    </row>
    <row r="3" spans="2:11" ht="47.25">
      <c r="B3" s="124"/>
      <c r="C3" s="124"/>
      <c r="D3" s="175" t="s">
        <v>350</v>
      </c>
      <c r="E3" s="175"/>
      <c r="F3" s="175" t="s">
        <v>351</v>
      </c>
      <c r="G3" s="175"/>
      <c r="H3" s="175" t="s">
        <v>352</v>
      </c>
      <c r="I3" s="175"/>
      <c r="J3" s="125" t="s">
        <v>302</v>
      </c>
    </row>
    <row r="4" spans="2:11">
      <c r="B4" s="130"/>
      <c r="C4" s="124"/>
      <c r="D4" s="126" t="s">
        <v>136</v>
      </c>
      <c r="E4" s="126" t="s">
        <v>303</v>
      </c>
      <c r="F4" s="126" t="s">
        <v>136</v>
      </c>
      <c r="G4" s="126" t="s">
        <v>303</v>
      </c>
      <c r="H4" s="126" t="s">
        <v>136</v>
      </c>
      <c r="I4" s="126" t="s">
        <v>303</v>
      </c>
      <c r="J4" s="126" t="s">
        <v>286</v>
      </c>
    </row>
    <row r="5" spans="2:11">
      <c r="B5" s="130"/>
      <c r="C5" s="124"/>
      <c r="D5" s="126" t="s">
        <v>335</v>
      </c>
      <c r="E5" s="126" t="s">
        <v>287</v>
      </c>
      <c r="F5" s="126" t="s">
        <v>335</v>
      </c>
      <c r="G5" s="126" t="s">
        <v>287</v>
      </c>
      <c r="H5" s="126" t="s">
        <v>335</v>
      </c>
      <c r="I5" s="126" t="s">
        <v>287</v>
      </c>
      <c r="J5" s="126" t="s">
        <v>304</v>
      </c>
    </row>
    <row r="6" spans="2:11" ht="31.5">
      <c r="B6" s="176" t="s">
        <v>288</v>
      </c>
      <c r="C6" s="124"/>
      <c r="D6" s="128"/>
      <c r="E6" s="128"/>
      <c r="F6" s="128"/>
      <c r="G6" s="128"/>
      <c r="H6" s="128"/>
      <c r="I6" s="128"/>
      <c r="J6" s="128">
        <f>E6+G6+I6</f>
        <v>0</v>
      </c>
      <c r="K6" s="129"/>
    </row>
    <row r="7" spans="2:11">
      <c r="B7" s="176" t="s">
        <v>289</v>
      </c>
      <c r="C7" s="124" t="s">
        <v>146</v>
      </c>
      <c r="D7" s="128"/>
      <c r="E7" s="128"/>
      <c r="F7" s="128"/>
      <c r="G7" s="128"/>
      <c r="H7" s="128"/>
      <c r="I7" s="128"/>
      <c r="J7" s="128">
        <f>E7+G7+I7</f>
        <v>0</v>
      </c>
      <c r="K7" s="129"/>
    </row>
    <row r="8" spans="2:11">
      <c r="B8" s="176"/>
      <c r="C8" s="124" t="s">
        <v>290</v>
      </c>
      <c r="D8" s="128"/>
      <c r="E8" s="128"/>
      <c r="F8" s="128"/>
      <c r="G8" s="128"/>
      <c r="H8" s="128"/>
      <c r="I8" s="128"/>
      <c r="J8" s="128">
        <f t="shared" ref="J8:J23" si="0">E8+G8+I8</f>
        <v>0</v>
      </c>
      <c r="K8" s="129"/>
    </row>
    <row r="9" spans="2:11">
      <c r="B9" s="176" t="s">
        <v>291</v>
      </c>
      <c r="C9" s="124" t="s">
        <v>292</v>
      </c>
      <c r="D9" s="128"/>
      <c r="E9" s="128"/>
      <c r="F9" s="128"/>
      <c r="G9" s="128"/>
      <c r="H9" s="128"/>
      <c r="I9" s="128"/>
      <c r="J9" s="128">
        <f t="shared" si="0"/>
        <v>0</v>
      </c>
      <c r="K9" s="129"/>
    </row>
    <row r="10" spans="2:11">
      <c r="B10" s="176"/>
      <c r="C10" s="124" t="s">
        <v>293</v>
      </c>
      <c r="D10" s="128"/>
      <c r="E10" s="128"/>
      <c r="F10" s="128"/>
      <c r="G10" s="128"/>
      <c r="H10" s="128"/>
      <c r="I10" s="128"/>
      <c r="J10" s="128">
        <f t="shared" si="0"/>
        <v>0</v>
      </c>
      <c r="K10" s="129"/>
    </row>
    <row r="11" spans="2:11">
      <c r="B11" s="176"/>
      <c r="C11" s="124" t="s">
        <v>294</v>
      </c>
      <c r="D11" s="128"/>
      <c r="E11" s="128"/>
      <c r="F11" s="128"/>
      <c r="G11" s="128"/>
      <c r="H11" s="128"/>
      <c r="I11" s="128"/>
      <c r="J11" s="128">
        <f t="shared" si="0"/>
        <v>0</v>
      </c>
      <c r="K11" s="129"/>
    </row>
    <row r="12" spans="2:11">
      <c r="B12" s="176"/>
      <c r="C12" s="124" t="s">
        <v>295</v>
      </c>
      <c r="D12" s="128"/>
      <c r="E12" s="128"/>
      <c r="F12" s="128"/>
      <c r="G12" s="128"/>
      <c r="H12" s="128"/>
      <c r="I12" s="128"/>
      <c r="J12" s="128">
        <f t="shared" si="0"/>
        <v>0</v>
      </c>
      <c r="K12" s="129"/>
    </row>
    <row r="13" spans="2:11">
      <c r="B13" s="176"/>
      <c r="C13" s="124" t="s">
        <v>296</v>
      </c>
      <c r="D13" s="128"/>
      <c r="E13" s="128"/>
      <c r="F13" s="128"/>
      <c r="G13" s="128"/>
      <c r="H13" s="128"/>
      <c r="I13" s="128"/>
      <c r="J13" s="128">
        <f t="shared" si="0"/>
        <v>0</v>
      </c>
      <c r="K13" s="129"/>
    </row>
    <row r="14" spans="2:11">
      <c r="B14" s="176"/>
      <c r="C14" s="124" t="s">
        <v>297</v>
      </c>
      <c r="D14" s="128"/>
      <c r="E14" s="128"/>
      <c r="F14" s="128"/>
      <c r="G14" s="128"/>
      <c r="H14" s="128"/>
      <c r="I14" s="128"/>
      <c r="J14" s="128">
        <f t="shared" si="0"/>
        <v>0</v>
      </c>
      <c r="K14" s="129"/>
    </row>
    <row r="15" spans="2:11">
      <c r="B15" s="176"/>
      <c r="C15" s="124" t="s">
        <v>298</v>
      </c>
      <c r="D15" s="128"/>
      <c r="E15" s="128"/>
      <c r="F15" s="128"/>
      <c r="G15" s="128"/>
      <c r="H15" s="128"/>
      <c r="I15" s="128"/>
      <c r="J15" s="128">
        <f t="shared" si="0"/>
        <v>0</v>
      </c>
      <c r="K15" s="129"/>
    </row>
    <row r="16" spans="2:11">
      <c r="B16" s="176"/>
      <c r="C16" s="124" t="s">
        <v>299</v>
      </c>
      <c r="D16" s="128"/>
      <c r="E16" s="128"/>
      <c r="F16" s="128"/>
      <c r="G16" s="128"/>
      <c r="H16" s="128"/>
      <c r="I16" s="128"/>
      <c r="J16" s="128">
        <f t="shared" si="0"/>
        <v>0</v>
      </c>
      <c r="K16" s="129"/>
    </row>
    <row r="17" spans="2:11">
      <c r="B17" s="176" t="s">
        <v>300</v>
      </c>
      <c r="C17" s="124" t="s">
        <v>336</v>
      </c>
      <c r="D17" s="128"/>
      <c r="E17" s="128"/>
      <c r="F17" s="128"/>
      <c r="G17" s="128"/>
      <c r="H17" s="128"/>
      <c r="I17" s="128"/>
      <c r="J17" s="128">
        <f t="shared" si="0"/>
        <v>0</v>
      </c>
      <c r="K17" s="129"/>
    </row>
    <row r="18" spans="2:11">
      <c r="B18" s="176"/>
      <c r="C18" s="124" t="s">
        <v>337</v>
      </c>
      <c r="D18" s="128"/>
      <c r="E18" s="128"/>
      <c r="F18" s="128"/>
      <c r="G18" s="128"/>
      <c r="H18" s="128"/>
      <c r="I18" s="128"/>
      <c r="J18" s="128">
        <f t="shared" si="0"/>
        <v>0</v>
      </c>
      <c r="K18" s="129"/>
    </row>
    <row r="19" spans="2:11">
      <c r="B19" s="176"/>
      <c r="C19" s="124" t="s">
        <v>338</v>
      </c>
      <c r="D19" s="128"/>
      <c r="E19" s="128"/>
      <c r="F19" s="128"/>
      <c r="G19" s="128"/>
      <c r="H19" s="128"/>
      <c r="I19" s="128"/>
      <c r="J19" s="128">
        <f t="shared" si="0"/>
        <v>0</v>
      </c>
      <c r="K19" s="129"/>
    </row>
    <row r="20" spans="2:11" ht="48" customHeight="1">
      <c r="B20" s="176" t="s">
        <v>301</v>
      </c>
      <c r="C20" s="130" t="s">
        <v>339</v>
      </c>
      <c r="D20" s="128"/>
      <c r="E20" s="128"/>
      <c r="F20" s="128"/>
      <c r="G20" s="128"/>
      <c r="H20" s="128"/>
      <c r="I20" s="128"/>
      <c r="J20" s="128">
        <f t="shared" si="0"/>
        <v>0</v>
      </c>
      <c r="K20" s="129"/>
    </row>
    <row r="21" spans="2:11">
      <c r="B21" s="124"/>
      <c r="C21" s="124" t="s">
        <v>340</v>
      </c>
      <c r="D21" s="128"/>
      <c r="E21" s="128"/>
      <c r="F21" s="128"/>
      <c r="G21" s="128"/>
      <c r="H21" s="128"/>
      <c r="I21" s="128"/>
      <c r="J21" s="128">
        <f t="shared" si="0"/>
        <v>0</v>
      </c>
      <c r="K21" s="129"/>
    </row>
    <row r="22" spans="2:11">
      <c r="B22" s="124"/>
      <c r="C22" s="124" t="s">
        <v>341</v>
      </c>
      <c r="D22" s="128"/>
      <c r="E22" s="128"/>
      <c r="F22" s="128"/>
      <c r="G22" s="128"/>
      <c r="H22" s="128"/>
      <c r="I22" s="128"/>
      <c r="J22" s="128">
        <f t="shared" si="0"/>
        <v>0</v>
      </c>
      <c r="K22" s="129"/>
    </row>
    <row r="23" spans="2:11" ht="31.5">
      <c r="B23" s="124"/>
      <c r="C23" s="130" t="s">
        <v>342</v>
      </c>
      <c r="D23" s="128"/>
      <c r="E23" s="128"/>
      <c r="F23" s="128"/>
      <c r="G23" s="128"/>
      <c r="H23" s="128"/>
      <c r="I23" s="128"/>
      <c r="J23" s="128">
        <f t="shared" si="0"/>
        <v>0</v>
      </c>
      <c r="K23" s="129"/>
    </row>
    <row r="24" spans="2:11">
      <c r="B24" s="131" t="s">
        <v>136</v>
      </c>
      <c r="C24" s="132"/>
      <c r="D24" s="133">
        <f>SUM(D6:D23)</f>
        <v>0</v>
      </c>
      <c r="E24" s="133">
        <f t="shared" ref="E24:I24" si="1">SUM(E6:E23)</f>
        <v>0</v>
      </c>
      <c r="F24" s="133">
        <f t="shared" si="1"/>
        <v>0</v>
      </c>
      <c r="G24" s="133">
        <f t="shared" si="1"/>
        <v>0</v>
      </c>
      <c r="H24" s="133">
        <f t="shared" si="1"/>
        <v>0</v>
      </c>
      <c r="I24" s="133">
        <f t="shared" si="1"/>
        <v>0</v>
      </c>
      <c r="J24" s="133">
        <f>SUM(J6:J23)</f>
        <v>0</v>
      </c>
    </row>
    <row r="25" spans="2:11">
      <c r="B25" s="132"/>
      <c r="C25" s="132"/>
      <c r="D25" s="134"/>
      <c r="E25" s="134"/>
      <c r="F25" s="134"/>
      <c r="G25" s="134"/>
      <c r="H25" s="134"/>
      <c r="I25" s="134" t="s">
        <v>333</v>
      </c>
      <c r="J25" s="135" t="e">
        <f>J24/'Macroeconomic Data'!$B$9</f>
        <v>#DIV/0!</v>
      </c>
    </row>
  </sheetData>
  <mergeCells count="4">
    <mergeCell ref="B2:J2"/>
    <mergeCell ref="D3:E3"/>
    <mergeCell ref="F3:G3"/>
    <mergeCell ref="H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2" sqref="A2:E12"/>
    </sheetView>
  </sheetViews>
  <sheetFormatPr defaultColWidth="8.85546875" defaultRowHeight="18.75"/>
  <cols>
    <col min="1" max="1" width="40.28515625" style="96" customWidth="1"/>
    <col min="2" max="2" width="15.42578125" style="96" customWidth="1"/>
    <col min="3" max="3" width="16.42578125" style="96" customWidth="1"/>
    <col min="4" max="4" width="17.140625" style="96" customWidth="1"/>
    <col min="5" max="5" width="19.140625" style="96" customWidth="1"/>
    <col min="6" max="16384" width="8.85546875" style="96"/>
  </cols>
  <sheetData>
    <row r="1" spans="1:5" ht="19.5" thickBot="1"/>
    <row r="2" spans="1:5" ht="19.5" thickBot="1">
      <c r="A2" s="177" t="s">
        <v>357</v>
      </c>
      <c r="B2" s="178"/>
      <c r="C2" s="178"/>
      <c r="D2" s="178"/>
      <c r="E2" s="179"/>
    </row>
    <row r="3" spans="1:5">
      <c r="A3" s="112" t="s">
        <v>316</v>
      </c>
      <c r="B3" s="108"/>
      <c r="C3" s="108"/>
      <c r="D3" s="108"/>
      <c r="E3" s="109"/>
    </row>
    <row r="4" spans="1:5">
      <c r="A4" s="107" t="s">
        <v>305</v>
      </c>
      <c r="B4" s="118">
        <f>'Macroeconomic Data'!$C$3</f>
        <v>0</v>
      </c>
      <c r="C4" s="119"/>
      <c r="D4" s="119"/>
      <c r="E4" s="120"/>
    </row>
    <row r="5" spans="1:5">
      <c r="A5" s="107" t="s">
        <v>306</v>
      </c>
      <c r="B5" s="118">
        <f>'Macroeconomic Data'!$C$6</f>
        <v>0</v>
      </c>
      <c r="C5" s="118">
        <f>B5+B6</f>
        <v>0</v>
      </c>
      <c r="D5" s="118">
        <f>C5+C6</f>
        <v>0</v>
      </c>
      <c r="E5" s="121">
        <f>D5+D6</f>
        <v>0</v>
      </c>
    </row>
    <row r="6" spans="1:5">
      <c r="A6" s="107" t="s">
        <v>307</v>
      </c>
      <c r="B6" s="122">
        <f>B5*50%</f>
        <v>0</v>
      </c>
      <c r="C6" s="118">
        <f>C5*50%</f>
        <v>0</v>
      </c>
      <c r="D6" s="118">
        <f>D5*50%</f>
        <v>0</v>
      </c>
      <c r="E6" s="121">
        <f>E5*50%</f>
        <v>0</v>
      </c>
    </row>
    <row r="7" spans="1:5">
      <c r="A7" s="107" t="s">
        <v>308</v>
      </c>
      <c r="B7" s="118">
        <f>'Macroeconomic Data'!$C$4</f>
        <v>0</v>
      </c>
      <c r="C7" s="119"/>
      <c r="D7" s="119"/>
      <c r="E7" s="120"/>
    </row>
    <row r="8" spans="1:5">
      <c r="A8" s="107"/>
      <c r="B8" s="108"/>
      <c r="C8" s="108"/>
      <c r="D8" s="108"/>
      <c r="E8" s="109"/>
    </row>
    <row r="9" spans="1:5">
      <c r="A9" s="107"/>
      <c r="B9" s="108"/>
      <c r="C9" s="108"/>
      <c r="D9" s="108"/>
      <c r="E9" s="109"/>
    </row>
    <row r="10" spans="1:5">
      <c r="A10" s="107"/>
      <c r="B10" s="110" t="s">
        <v>309</v>
      </c>
      <c r="C10" s="110" t="s">
        <v>310</v>
      </c>
      <c r="D10" s="110" t="s">
        <v>311</v>
      </c>
      <c r="E10" s="111" t="s">
        <v>312</v>
      </c>
    </row>
    <row r="11" spans="1:5">
      <c r="A11" s="112" t="s">
        <v>348</v>
      </c>
      <c r="B11" s="113">
        <f>'Cost of MPES by Year'!$J$24</f>
        <v>0</v>
      </c>
      <c r="C11" s="113">
        <f>B11*(1+$B$4)*(1+$B$7)*(1+B6)</f>
        <v>0</v>
      </c>
      <c r="D11" s="113">
        <f t="shared" ref="D11:E11" si="0">C11*(1+$B$4)*(1+$B$7)*(1+C6)</f>
        <v>0</v>
      </c>
      <c r="E11" s="114">
        <f t="shared" si="0"/>
        <v>0</v>
      </c>
    </row>
    <row r="12" spans="1:5" ht="19.5" thickBot="1">
      <c r="A12" s="115"/>
      <c r="B12" s="116"/>
      <c r="C12" s="116"/>
      <c r="D12" s="116"/>
      <c r="E12" s="117"/>
    </row>
  </sheetData>
  <mergeCells count="1"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A12" sqref="A12"/>
    </sheetView>
  </sheetViews>
  <sheetFormatPr defaultColWidth="8.85546875" defaultRowHeight="18.75"/>
  <cols>
    <col min="1" max="1" width="19.85546875" style="96" customWidth="1"/>
    <col min="2" max="2" width="27" style="96" customWidth="1"/>
    <col min="3" max="3" width="34.7109375" style="96" bestFit="1" customWidth="1"/>
    <col min="4" max="16384" width="8.85546875" style="96"/>
  </cols>
  <sheetData>
    <row r="1" spans="1:3" ht="19.5" thickBot="1"/>
    <row r="2" spans="1:3" ht="19.5" thickBot="1">
      <c r="A2" s="104" t="s">
        <v>347</v>
      </c>
      <c r="B2" s="105" t="s">
        <v>343</v>
      </c>
      <c r="C2" s="106" t="s">
        <v>344</v>
      </c>
    </row>
    <row r="3" spans="1:3">
      <c r="A3" s="97" t="s">
        <v>313</v>
      </c>
      <c r="B3" s="98" t="s">
        <v>345</v>
      </c>
      <c r="C3" s="99"/>
    </row>
    <row r="4" spans="1:3">
      <c r="A4" s="100" t="s">
        <v>314</v>
      </c>
      <c r="B4" s="98" t="s">
        <v>345</v>
      </c>
      <c r="C4" s="99"/>
    </row>
    <row r="5" spans="1:3">
      <c r="A5" s="100" t="s">
        <v>334</v>
      </c>
      <c r="B5" s="98" t="s">
        <v>345</v>
      </c>
      <c r="C5" s="99"/>
    </row>
    <row r="6" spans="1:3" ht="19.5" thickBot="1">
      <c r="A6" s="101" t="s">
        <v>315</v>
      </c>
      <c r="B6" s="102" t="s">
        <v>346</v>
      </c>
      <c r="C6" s="10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56"/>
  <sheetViews>
    <sheetView topLeftCell="A22" zoomScale="110" zoomScaleNormal="110" workbookViewId="0">
      <selection activeCell="A30" sqref="A30:A48"/>
    </sheetView>
  </sheetViews>
  <sheetFormatPr defaultColWidth="8.85546875" defaultRowHeight="15"/>
  <cols>
    <col min="1" max="1" width="38.140625" customWidth="1"/>
    <col min="2" max="2" width="9.140625" customWidth="1"/>
    <col min="3" max="3" width="15" style="18" customWidth="1"/>
    <col min="4" max="4" width="16.42578125" customWidth="1"/>
    <col min="5" max="5" width="18.140625" style="18" customWidth="1"/>
    <col min="6" max="6" width="11" customWidth="1"/>
    <col min="7" max="7" width="16.140625" style="18" customWidth="1"/>
    <col min="8" max="8" width="16.7109375" style="22" customWidth="1"/>
    <col min="9" max="9" width="33.28515625" style="10" customWidth="1"/>
  </cols>
  <sheetData>
    <row r="1" spans="1:9" s="2" customFormat="1" ht="12.75">
      <c r="A1" s="1" t="s">
        <v>0</v>
      </c>
      <c r="C1" s="15"/>
      <c r="E1" s="15"/>
      <c r="G1" s="15"/>
      <c r="H1" s="19"/>
      <c r="I1" s="9"/>
    </row>
    <row r="2" spans="1:9" s="2" customFormat="1" ht="12.75">
      <c r="C2" s="15"/>
      <c r="E2" s="15"/>
      <c r="G2" s="15"/>
      <c r="H2" s="19"/>
      <c r="I2" s="9"/>
    </row>
    <row r="3" spans="1:9" s="4" customFormat="1" ht="38.25">
      <c r="A3" s="3" t="s">
        <v>1</v>
      </c>
      <c r="B3" s="3" t="s">
        <v>2</v>
      </c>
      <c r="C3" s="16" t="s">
        <v>317</v>
      </c>
      <c r="D3" s="3" t="s">
        <v>3</v>
      </c>
      <c r="E3" s="16" t="s">
        <v>318</v>
      </c>
      <c r="F3" s="3" t="s">
        <v>4</v>
      </c>
      <c r="G3" s="16" t="s">
        <v>319</v>
      </c>
      <c r="H3" s="20" t="s">
        <v>35</v>
      </c>
      <c r="I3" s="3" t="s">
        <v>5</v>
      </c>
    </row>
    <row r="4" spans="1:9">
      <c r="A4" s="7" t="s">
        <v>6</v>
      </c>
      <c r="B4" s="14"/>
      <c r="C4" s="17"/>
      <c r="D4" s="14"/>
      <c r="E4" s="17"/>
      <c r="F4" s="14"/>
      <c r="G4" s="17"/>
      <c r="H4" s="21"/>
      <c r="I4" s="6"/>
    </row>
    <row r="5" spans="1:9">
      <c r="A5" s="8" t="s">
        <v>7</v>
      </c>
      <c r="B5" s="14"/>
      <c r="C5" s="17">
        <f>Inputs!$D$48</f>
        <v>0</v>
      </c>
      <c r="D5" s="14" t="s">
        <v>8</v>
      </c>
      <c r="E5" s="17">
        <f>B5*C5</f>
        <v>0</v>
      </c>
      <c r="F5" s="14"/>
      <c r="G5" s="17">
        <f>E5*F5</f>
        <v>0</v>
      </c>
      <c r="H5" s="21">
        <f>G5*Inputs!$G$3</f>
        <v>0</v>
      </c>
      <c r="I5" s="6"/>
    </row>
    <row r="6" spans="1:9">
      <c r="A6" s="8" t="s">
        <v>9</v>
      </c>
      <c r="B6" s="14"/>
      <c r="C6" s="17">
        <f>Inputs!$D$98</f>
        <v>0</v>
      </c>
      <c r="D6" s="14" t="s">
        <v>8</v>
      </c>
      <c r="E6" s="17">
        <f t="shared" ref="E6:E25" si="0">B6*C6</f>
        <v>0</v>
      </c>
      <c r="F6" s="14"/>
      <c r="G6" s="17">
        <f t="shared" ref="G6:G25" si="1">E6*F6</f>
        <v>0</v>
      </c>
      <c r="H6" s="21">
        <f>G6*Inputs!$G$3</f>
        <v>0</v>
      </c>
      <c r="I6" s="6"/>
    </row>
    <row r="7" spans="1:9">
      <c r="A7" s="8" t="s">
        <v>10</v>
      </c>
      <c r="B7" s="14"/>
      <c r="C7" s="17">
        <f>Inputs!$D$100</f>
        <v>0</v>
      </c>
      <c r="D7" s="14" t="s">
        <v>8</v>
      </c>
      <c r="E7" s="17">
        <f t="shared" si="0"/>
        <v>0</v>
      </c>
      <c r="F7" s="14"/>
      <c r="G7" s="17">
        <f t="shared" si="1"/>
        <v>0</v>
      </c>
      <c r="H7" s="21">
        <f>G7*Inputs!$G$3</f>
        <v>0</v>
      </c>
      <c r="I7" s="6"/>
    </row>
    <row r="8" spans="1:9">
      <c r="A8" s="8" t="s">
        <v>11</v>
      </c>
      <c r="B8" s="14"/>
      <c r="C8" s="17">
        <f>Inputs!$D$100</f>
        <v>0</v>
      </c>
      <c r="D8" s="14" t="s">
        <v>8</v>
      </c>
      <c r="E8" s="17">
        <f t="shared" si="0"/>
        <v>0</v>
      </c>
      <c r="F8" s="14"/>
      <c r="G8" s="17">
        <f t="shared" si="1"/>
        <v>0</v>
      </c>
      <c r="H8" s="21">
        <f>G8*Inputs!$G$3</f>
        <v>0</v>
      </c>
      <c r="I8" s="6"/>
    </row>
    <row r="9" spans="1:9">
      <c r="A9" s="7" t="s">
        <v>12</v>
      </c>
      <c r="B9" s="14"/>
      <c r="C9" s="17"/>
      <c r="D9" s="14"/>
      <c r="E9" s="17"/>
      <c r="F9" s="14"/>
      <c r="G9" s="17"/>
      <c r="H9" s="21"/>
      <c r="I9" s="6"/>
    </row>
    <row r="10" spans="1:9">
      <c r="A10" s="8" t="s">
        <v>13</v>
      </c>
      <c r="B10" s="14"/>
      <c r="C10" s="17">
        <f>Inputs!$D$48</f>
        <v>0</v>
      </c>
      <c r="D10" s="14" t="s">
        <v>8</v>
      </c>
      <c r="E10" s="17">
        <f t="shared" si="0"/>
        <v>0</v>
      </c>
      <c r="F10" s="14"/>
      <c r="G10" s="17">
        <f t="shared" si="1"/>
        <v>0</v>
      </c>
      <c r="H10" s="21">
        <f>G10*Inputs!$G$3</f>
        <v>0</v>
      </c>
      <c r="I10" s="6"/>
    </row>
    <row r="11" spans="1:9">
      <c r="A11" s="8" t="s">
        <v>14</v>
      </c>
      <c r="B11" s="14"/>
      <c r="C11" s="17">
        <f>Inputs!$D$100</f>
        <v>0</v>
      </c>
      <c r="D11" s="14" t="s">
        <v>8</v>
      </c>
      <c r="E11" s="17">
        <f t="shared" si="0"/>
        <v>0</v>
      </c>
      <c r="F11" s="14"/>
      <c r="G11" s="17">
        <f t="shared" si="1"/>
        <v>0</v>
      </c>
      <c r="H11" s="21">
        <f>G11*Inputs!$G$3</f>
        <v>0</v>
      </c>
      <c r="I11" s="6"/>
    </row>
    <row r="12" spans="1:9">
      <c r="A12" s="7" t="s">
        <v>15</v>
      </c>
      <c r="B12" s="14"/>
      <c r="C12" s="17"/>
      <c r="D12" s="14"/>
      <c r="E12" s="17"/>
      <c r="F12" s="14"/>
      <c r="G12" s="17"/>
      <c r="H12" s="21"/>
      <c r="I12" s="6"/>
    </row>
    <row r="13" spans="1:9">
      <c r="A13" s="8" t="s">
        <v>16</v>
      </c>
      <c r="B13" s="14"/>
      <c r="C13" s="17">
        <f>Inputs!$D$101</f>
        <v>0</v>
      </c>
      <c r="D13" s="14" t="s">
        <v>8</v>
      </c>
      <c r="E13" s="17">
        <f t="shared" si="0"/>
        <v>0</v>
      </c>
      <c r="F13" s="14"/>
      <c r="G13" s="17">
        <f t="shared" si="1"/>
        <v>0</v>
      </c>
      <c r="H13" s="21">
        <f>G13*Inputs!$G$3</f>
        <v>0</v>
      </c>
      <c r="I13" s="6"/>
    </row>
    <row r="14" spans="1:9">
      <c r="A14" s="8" t="s">
        <v>17</v>
      </c>
      <c r="B14" s="14"/>
      <c r="C14" s="17">
        <f>Inputs!$D$61</f>
        <v>0</v>
      </c>
      <c r="D14" s="14" t="s">
        <v>18</v>
      </c>
      <c r="E14" s="17">
        <f t="shared" si="0"/>
        <v>0</v>
      </c>
      <c r="F14" s="14"/>
      <c r="G14" s="17">
        <f t="shared" si="1"/>
        <v>0</v>
      </c>
      <c r="H14" s="21">
        <f>G14*Inputs!$G$3</f>
        <v>0</v>
      </c>
      <c r="I14" s="6"/>
    </row>
    <row r="15" spans="1:9">
      <c r="A15" s="8" t="s">
        <v>19</v>
      </c>
      <c r="B15" s="14"/>
      <c r="C15" s="17">
        <f>Inputs!$D$58</f>
        <v>0</v>
      </c>
      <c r="D15" s="14" t="s">
        <v>20</v>
      </c>
      <c r="E15" s="17">
        <f t="shared" si="0"/>
        <v>0</v>
      </c>
      <c r="F15" s="14"/>
      <c r="G15" s="17">
        <f t="shared" si="1"/>
        <v>0</v>
      </c>
      <c r="H15" s="21">
        <f>G15*Inputs!$G$3</f>
        <v>0</v>
      </c>
      <c r="I15" s="6"/>
    </row>
    <row r="16" spans="1:9">
      <c r="A16" s="13" t="s">
        <v>21</v>
      </c>
      <c r="B16" s="14"/>
      <c r="C16" s="17"/>
      <c r="D16" s="14"/>
      <c r="E16" s="17"/>
      <c r="F16" s="14"/>
      <c r="G16" s="17"/>
      <c r="H16" s="21">
        <f>G16*Inputs!$G$3</f>
        <v>0</v>
      </c>
      <c r="I16" s="6"/>
    </row>
    <row r="17" spans="1:9">
      <c r="A17" s="8" t="s">
        <v>22</v>
      </c>
      <c r="B17" s="14"/>
      <c r="C17" s="17">
        <f>Inputs!$D$110</f>
        <v>0</v>
      </c>
      <c r="D17" s="14" t="s">
        <v>23</v>
      </c>
      <c r="E17" s="17">
        <f t="shared" si="0"/>
        <v>0</v>
      </c>
      <c r="F17" s="14"/>
      <c r="G17" s="17">
        <f t="shared" si="1"/>
        <v>0</v>
      </c>
      <c r="H17" s="21">
        <f>G17*Inputs!$G$3</f>
        <v>0</v>
      </c>
      <c r="I17" s="6"/>
    </row>
    <row r="18" spans="1:9">
      <c r="A18" s="13" t="s">
        <v>24</v>
      </c>
      <c r="B18" s="14"/>
      <c r="C18" s="17"/>
      <c r="D18" s="14"/>
      <c r="E18" s="17"/>
      <c r="F18" s="14"/>
      <c r="G18" s="17"/>
      <c r="H18" s="21"/>
      <c r="I18" s="6"/>
    </row>
    <row r="19" spans="1:9">
      <c r="A19" s="8" t="s">
        <v>25</v>
      </c>
      <c r="B19" s="14"/>
      <c r="C19" s="17">
        <f>Inputs!$D$60</f>
        <v>0</v>
      </c>
      <c r="D19" s="14" t="s">
        <v>26</v>
      </c>
      <c r="E19" s="17">
        <f t="shared" si="0"/>
        <v>0</v>
      </c>
      <c r="F19" s="14"/>
      <c r="G19" s="17">
        <f t="shared" si="1"/>
        <v>0</v>
      </c>
      <c r="H19" s="21">
        <f>G19*Inputs!$G$3</f>
        <v>0</v>
      </c>
      <c r="I19" s="6"/>
    </row>
    <row r="20" spans="1:9">
      <c r="A20" s="8" t="s">
        <v>27</v>
      </c>
      <c r="B20" s="14"/>
      <c r="C20" s="17">
        <f>Inputs!$D$58</f>
        <v>0</v>
      </c>
      <c r="D20" s="14" t="s">
        <v>20</v>
      </c>
      <c r="E20" s="17">
        <f t="shared" si="0"/>
        <v>0</v>
      </c>
      <c r="F20" s="14"/>
      <c r="G20" s="17">
        <f t="shared" si="1"/>
        <v>0</v>
      </c>
      <c r="H20" s="21">
        <f>G20*Inputs!$G$3</f>
        <v>0</v>
      </c>
      <c r="I20" s="6"/>
    </row>
    <row r="21" spans="1:9">
      <c r="A21" s="8" t="s">
        <v>28</v>
      </c>
      <c r="B21" s="14"/>
      <c r="C21" s="17">
        <f>Inputs!$D$59</f>
        <v>0</v>
      </c>
      <c r="D21" s="14" t="s">
        <v>29</v>
      </c>
      <c r="E21" s="17">
        <f t="shared" si="0"/>
        <v>0</v>
      </c>
      <c r="F21" s="14"/>
      <c r="G21" s="17">
        <f t="shared" si="1"/>
        <v>0</v>
      </c>
      <c r="H21" s="21">
        <f>G21*Inputs!$G$3</f>
        <v>0</v>
      </c>
      <c r="I21" s="6"/>
    </row>
    <row r="22" spans="1:9" ht="39">
      <c r="A22" s="12" t="s">
        <v>38</v>
      </c>
      <c r="B22" s="14"/>
      <c r="C22" s="17"/>
      <c r="D22" s="14"/>
      <c r="E22" s="17"/>
      <c r="F22" s="14"/>
      <c r="G22" s="17"/>
      <c r="H22" s="21"/>
      <c r="I22" s="6"/>
    </row>
    <row r="23" spans="1:9">
      <c r="A23" s="8" t="s">
        <v>30</v>
      </c>
      <c r="B23" s="14"/>
      <c r="C23" s="17">
        <f>Inputs!$D$101</f>
        <v>0</v>
      </c>
      <c r="D23" s="14" t="s">
        <v>8</v>
      </c>
      <c r="E23" s="17">
        <f t="shared" si="0"/>
        <v>0</v>
      </c>
      <c r="F23" s="14"/>
      <c r="G23" s="17">
        <f t="shared" si="1"/>
        <v>0</v>
      </c>
      <c r="H23" s="21">
        <f>G23*Inputs!$G$3</f>
        <v>0</v>
      </c>
      <c r="I23" s="6"/>
    </row>
    <row r="24" spans="1:9">
      <c r="A24" s="8" t="s">
        <v>31</v>
      </c>
      <c r="B24" s="14"/>
      <c r="C24" s="17">
        <f>Inputs!$D$49</f>
        <v>0</v>
      </c>
      <c r="D24" s="14" t="s">
        <v>23</v>
      </c>
      <c r="E24" s="17">
        <f t="shared" si="0"/>
        <v>0</v>
      </c>
      <c r="F24" s="14"/>
      <c r="G24" s="17">
        <f t="shared" si="1"/>
        <v>0</v>
      </c>
      <c r="H24" s="21">
        <f>G24*Inputs!$G$3</f>
        <v>0</v>
      </c>
      <c r="I24" s="6"/>
    </row>
    <row r="25" spans="1:9">
      <c r="A25" s="8" t="s">
        <v>32</v>
      </c>
      <c r="B25" s="14"/>
      <c r="C25" s="17">
        <f>Inputs!$D$57</f>
        <v>0</v>
      </c>
      <c r="D25" s="14" t="s">
        <v>23</v>
      </c>
      <c r="E25" s="17">
        <f t="shared" si="0"/>
        <v>0</v>
      </c>
      <c r="F25" s="14"/>
      <c r="G25" s="17">
        <f t="shared" si="1"/>
        <v>0</v>
      </c>
      <c r="H25" s="21">
        <f>G25*Inputs!$G$3</f>
        <v>0</v>
      </c>
      <c r="I25" s="6"/>
    </row>
    <row r="26" spans="1:9">
      <c r="A26" s="5"/>
      <c r="B26" s="14"/>
      <c r="C26" s="17"/>
      <c r="D26" s="14"/>
      <c r="E26" s="17"/>
      <c r="F26" s="14"/>
      <c r="G26" s="17"/>
      <c r="H26" s="21"/>
      <c r="I26" s="6"/>
    </row>
    <row r="27" spans="1:9">
      <c r="A27" s="26" t="s">
        <v>326</v>
      </c>
      <c r="B27" s="27"/>
      <c r="C27" s="28"/>
      <c r="D27" s="27"/>
      <c r="E27" s="28"/>
      <c r="F27" s="27"/>
      <c r="G27" s="28">
        <f>SUM(G5:G25)</f>
        <v>0</v>
      </c>
      <c r="H27" s="29"/>
      <c r="I27" s="30"/>
    </row>
    <row r="28" spans="1:9">
      <c r="A28" s="26" t="s">
        <v>33</v>
      </c>
      <c r="B28" s="27"/>
      <c r="C28" s="28"/>
      <c r="D28" s="27"/>
      <c r="E28" s="28"/>
      <c r="F28" s="27"/>
      <c r="G28" s="28"/>
      <c r="H28" s="29">
        <f>SUM(H5:H25)</f>
        <v>0</v>
      </c>
      <c r="I28" s="30"/>
    </row>
    <row r="30" spans="1:9">
      <c r="A30" s="1" t="s">
        <v>39</v>
      </c>
      <c r="B30" s="2"/>
      <c r="C30" s="15"/>
      <c r="D30" s="2"/>
      <c r="E30" s="15"/>
      <c r="F30" s="2"/>
      <c r="G30" s="15"/>
      <c r="H30" s="19"/>
      <c r="I30" s="31"/>
    </row>
    <row r="31" spans="1:9">
      <c r="A31" s="2"/>
      <c r="B31" s="2"/>
      <c r="C31" s="15"/>
      <c r="D31" s="2"/>
      <c r="E31" s="15"/>
      <c r="F31" s="2"/>
      <c r="G31" s="15"/>
      <c r="H31" s="19"/>
      <c r="I31" s="9"/>
    </row>
    <row r="32" spans="1:9" ht="38.25">
      <c r="A32" s="3" t="s">
        <v>1</v>
      </c>
      <c r="B32" s="3" t="s">
        <v>2</v>
      </c>
      <c r="C32" s="16" t="s">
        <v>317</v>
      </c>
      <c r="D32" s="3" t="s">
        <v>3</v>
      </c>
      <c r="E32" s="16" t="s">
        <v>318</v>
      </c>
      <c r="F32" s="3" t="s">
        <v>4</v>
      </c>
      <c r="G32" s="16" t="s">
        <v>319</v>
      </c>
      <c r="H32" s="20" t="s">
        <v>35</v>
      </c>
      <c r="I32" s="3" t="s">
        <v>5</v>
      </c>
    </row>
    <row r="33" spans="1:9">
      <c r="A33" s="7" t="s">
        <v>40</v>
      </c>
      <c r="B33" s="5"/>
      <c r="C33" s="32"/>
      <c r="D33" s="5"/>
      <c r="E33" s="32"/>
      <c r="F33" s="5"/>
      <c r="G33" s="32"/>
      <c r="H33" s="33"/>
      <c r="I33" s="6"/>
    </row>
    <row r="34" spans="1:9">
      <c r="A34" s="8" t="s">
        <v>41</v>
      </c>
      <c r="B34" s="14"/>
      <c r="C34" s="17">
        <f>Inputs!$D$65</f>
        <v>0</v>
      </c>
      <c r="D34" s="14" t="s">
        <v>50</v>
      </c>
      <c r="E34" s="17">
        <f>B34*C34</f>
        <v>0</v>
      </c>
      <c r="F34" s="14"/>
      <c r="G34" s="17">
        <f>E34*F34</f>
        <v>0</v>
      </c>
      <c r="H34" s="21">
        <f>G34*Inputs!$G$3</f>
        <v>0</v>
      </c>
      <c r="I34" s="6"/>
    </row>
    <row r="35" spans="1:9">
      <c r="A35" s="8" t="s">
        <v>42</v>
      </c>
      <c r="B35" s="14"/>
      <c r="C35" s="17">
        <f>C34/2</f>
        <v>0</v>
      </c>
      <c r="D35" s="14" t="s">
        <v>50</v>
      </c>
      <c r="E35" s="17">
        <f t="shared" ref="E35:E40" si="2">B35*C35</f>
        <v>0</v>
      </c>
      <c r="F35" s="14"/>
      <c r="G35" s="17">
        <f t="shared" ref="G35:G40" si="3">E35*F35</f>
        <v>0</v>
      </c>
      <c r="H35" s="21">
        <f>G35*Inputs!$G$3</f>
        <v>0</v>
      </c>
      <c r="I35" s="6"/>
    </row>
    <row r="36" spans="1:9">
      <c r="A36" s="8" t="s">
        <v>43</v>
      </c>
      <c r="B36" s="14"/>
      <c r="C36" s="17">
        <f>Inputs!$D$62</f>
        <v>0</v>
      </c>
      <c r="D36" s="14" t="s">
        <v>50</v>
      </c>
      <c r="E36" s="17">
        <f t="shared" si="2"/>
        <v>0</v>
      </c>
      <c r="F36" s="14"/>
      <c r="G36" s="17">
        <f t="shared" si="3"/>
        <v>0</v>
      </c>
      <c r="H36" s="21">
        <f>G36*Inputs!$G$3</f>
        <v>0</v>
      </c>
      <c r="I36" s="6"/>
    </row>
    <row r="37" spans="1:9">
      <c r="A37" s="8" t="s">
        <v>44</v>
      </c>
      <c r="B37" s="14"/>
      <c r="C37" s="17">
        <f>Inputs!$D$63</f>
        <v>0</v>
      </c>
      <c r="D37" s="14" t="s">
        <v>50</v>
      </c>
      <c r="E37" s="17">
        <f t="shared" si="2"/>
        <v>0</v>
      </c>
      <c r="F37" s="14"/>
      <c r="G37" s="17">
        <f t="shared" si="3"/>
        <v>0</v>
      </c>
      <c r="H37" s="21">
        <f>G37*Inputs!$G$3</f>
        <v>0</v>
      </c>
      <c r="I37" s="6"/>
    </row>
    <row r="38" spans="1:9">
      <c r="A38" s="8" t="s">
        <v>45</v>
      </c>
      <c r="B38" s="14"/>
      <c r="C38" s="17">
        <f>Inputs!$D$64</f>
        <v>0</v>
      </c>
      <c r="D38" s="14" t="s">
        <v>50</v>
      </c>
      <c r="E38" s="17">
        <f t="shared" si="2"/>
        <v>0</v>
      </c>
      <c r="F38" s="14"/>
      <c r="G38" s="17">
        <f t="shared" si="3"/>
        <v>0</v>
      </c>
      <c r="H38" s="21">
        <f>G38*Inputs!$G$3</f>
        <v>0</v>
      </c>
      <c r="I38" s="6"/>
    </row>
    <row r="39" spans="1:9">
      <c r="A39" s="8" t="s">
        <v>46</v>
      </c>
      <c r="B39" s="14"/>
      <c r="C39" s="17">
        <f>Inputs!$D$66</f>
        <v>0</v>
      </c>
      <c r="D39" s="14" t="s">
        <v>50</v>
      </c>
      <c r="E39" s="17">
        <f t="shared" si="2"/>
        <v>0</v>
      </c>
      <c r="F39" s="14"/>
      <c r="G39" s="17">
        <f t="shared" si="3"/>
        <v>0</v>
      </c>
      <c r="H39" s="21">
        <f>G39*Inputs!$G$3</f>
        <v>0</v>
      </c>
      <c r="I39" s="6"/>
    </row>
    <row r="40" spans="1:9">
      <c r="A40" s="8" t="s">
        <v>47</v>
      </c>
      <c r="B40" s="14"/>
      <c r="C40" s="17">
        <f>Inputs!$D$67</f>
        <v>0</v>
      </c>
      <c r="D40" s="14" t="s">
        <v>50</v>
      </c>
      <c r="E40" s="17">
        <f t="shared" si="2"/>
        <v>0</v>
      </c>
      <c r="F40" s="14"/>
      <c r="G40" s="17">
        <f t="shared" si="3"/>
        <v>0</v>
      </c>
      <c r="H40" s="21">
        <f>G40*Inputs!$G$3</f>
        <v>0</v>
      </c>
      <c r="I40" s="6"/>
    </row>
    <row r="41" spans="1:9">
      <c r="A41" s="5"/>
      <c r="B41" s="14"/>
      <c r="C41" s="17"/>
      <c r="D41" s="14"/>
      <c r="E41" s="17"/>
      <c r="F41" s="14"/>
      <c r="G41" s="17"/>
      <c r="H41" s="21"/>
      <c r="I41" s="6"/>
    </row>
    <row r="42" spans="1:9">
      <c r="A42" s="7" t="s">
        <v>48</v>
      </c>
      <c r="B42" s="14"/>
      <c r="C42" s="17"/>
      <c r="D42" s="14"/>
      <c r="E42" s="17"/>
      <c r="F42" s="14"/>
      <c r="G42" s="17"/>
      <c r="H42" s="21"/>
      <c r="I42" s="6"/>
    </row>
    <row r="43" spans="1:9">
      <c r="A43" s="8" t="s">
        <v>49</v>
      </c>
      <c r="B43" s="14"/>
      <c r="C43" s="17">
        <f>Inputs!$D$111</f>
        <v>0</v>
      </c>
      <c r="D43" s="14" t="s">
        <v>50</v>
      </c>
      <c r="E43" s="17">
        <f>B43*C43</f>
        <v>0</v>
      </c>
      <c r="F43" s="14"/>
      <c r="G43" s="17">
        <f>E43*F43</f>
        <v>0</v>
      </c>
      <c r="H43" s="21">
        <f>G43*Inputs!$G$3</f>
        <v>0</v>
      </c>
      <c r="I43" s="6"/>
    </row>
    <row r="44" spans="1:9">
      <c r="A44" s="8" t="s">
        <v>51</v>
      </c>
      <c r="B44" s="14"/>
      <c r="C44" s="17">
        <f>Inputs!$D$112</f>
        <v>0</v>
      </c>
      <c r="D44" s="14" t="s">
        <v>50</v>
      </c>
      <c r="E44" s="17">
        <f t="shared" ref="E44:E45" si="4">B44*C44</f>
        <v>0</v>
      </c>
      <c r="F44" s="14"/>
      <c r="G44" s="17">
        <f t="shared" ref="G44:G45" si="5">E44*F44</f>
        <v>0</v>
      </c>
      <c r="H44" s="21">
        <f>G44*Inputs!$G$3</f>
        <v>0</v>
      </c>
      <c r="I44" s="6"/>
    </row>
    <row r="45" spans="1:9">
      <c r="A45" s="8" t="s">
        <v>52</v>
      </c>
      <c r="B45" s="14"/>
      <c r="C45" s="17">
        <f>Inputs!$D$113</f>
        <v>0</v>
      </c>
      <c r="D45" s="14" t="s">
        <v>50</v>
      </c>
      <c r="E45" s="17">
        <f t="shared" si="4"/>
        <v>0</v>
      </c>
      <c r="F45" s="14"/>
      <c r="G45" s="17">
        <f t="shared" si="5"/>
        <v>0</v>
      </c>
      <c r="H45" s="21">
        <f>G45*Inputs!$G$3</f>
        <v>0</v>
      </c>
      <c r="I45" s="6"/>
    </row>
    <row r="46" spans="1:9">
      <c r="A46" s="5"/>
      <c r="B46" s="14"/>
      <c r="C46" s="17"/>
      <c r="D46" s="14"/>
      <c r="E46" s="17"/>
      <c r="F46" s="14"/>
      <c r="G46" s="17"/>
      <c r="H46" s="21"/>
      <c r="I46" s="6"/>
    </row>
    <row r="47" spans="1:9">
      <c r="A47" s="26" t="s">
        <v>329</v>
      </c>
      <c r="B47" s="24"/>
      <c r="C47" s="25"/>
      <c r="D47" s="24"/>
      <c r="E47" s="25"/>
      <c r="F47" s="24"/>
      <c r="G47" s="28">
        <f>SUM(G34:G45)</f>
        <v>0</v>
      </c>
      <c r="H47" s="29"/>
      <c r="I47" s="30" t="s">
        <v>50</v>
      </c>
    </row>
    <row r="48" spans="1:9">
      <c r="A48" s="26" t="s">
        <v>53</v>
      </c>
      <c r="B48" s="23"/>
      <c r="C48" s="34"/>
      <c r="D48" s="23"/>
      <c r="E48" s="34"/>
      <c r="F48" s="23"/>
      <c r="G48" s="35"/>
      <c r="H48" s="29">
        <f>SUM(H34:H45)</f>
        <v>0</v>
      </c>
      <c r="I48" s="30" t="s">
        <v>50</v>
      </c>
    </row>
    <row r="51" spans="1:8">
      <c r="A51" s="1" t="s">
        <v>132</v>
      </c>
      <c r="B51" s="2"/>
      <c r="C51" s="2"/>
      <c r="D51" s="2"/>
      <c r="E51" s="2"/>
      <c r="F51" s="2"/>
      <c r="G51" s="2"/>
    </row>
    <row r="52" spans="1:8">
      <c r="A52" s="2"/>
      <c r="B52" s="2"/>
      <c r="C52" s="2"/>
      <c r="D52" s="2"/>
      <c r="E52" s="2"/>
      <c r="F52" s="2"/>
      <c r="G52" s="2"/>
    </row>
    <row r="53" spans="1:8">
      <c r="A53" s="26" t="s">
        <v>133</v>
      </c>
      <c r="B53" s="24"/>
      <c r="C53" s="23"/>
      <c r="D53" s="23"/>
      <c r="E53" s="23"/>
      <c r="F53" s="23"/>
      <c r="G53" s="27" t="s">
        <v>320</v>
      </c>
      <c r="H53" s="27" t="s">
        <v>141</v>
      </c>
    </row>
    <row r="54" spans="1:8">
      <c r="A54" s="5" t="s">
        <v>134</v>
      </c>
      <c r="B54" s="21"/>
      <c r="C54" s="5"/>
      <c r="D54" s="5"/>
      <c r="E54" s="5"/>
      <c r="F54" s="5"/>
      <c r="G54" s="46">
        <f>$G$27</f>
        <v>0</v>
      </c>
      <c r="H54" s="21">
        <f>$H$28</f>
        <v>0</v>
      </c>
    </row>
    <row r="55" spans="1:8">
      <c r="A55" s="5" t="s">
        <v>135</v>
      </c>
      <c r="B55" s="21"/>
      <c r="C55" s="5"/>
      <c r="D55" s="5"/>
      <c r="E55" s="5"/>
      <c r="F55" s="5"/>
      <c r="G55" s="46">
        <f>$G$47</f>
        <v>0</v>
      </c>
      <c r="H55" s="21">
        <f>$H$48</f>
        <v>0</v>
      </c>
    </row>
    <row r="56" spans="1:8">
      <c r="A56" s="26" t="s">
        <v>136</v>
      </c>
      <c r="B56" s="29"/>
      <c r="C56" s="23"/>
      <c r="D56" s="23"/>
      <c r="E56" s="23"/>
      <c r="F56" s="23"/>
      <c r="G56" s="47">
        <f>SUM(G54:G55)</f>
        <v>0</v>
      </c>
      <c r="H56" s="67">
        <f>SUM(H54:H55)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60"/>
  <sheetViews>
    <sheetView workbookViewId="0">
      <selection activeCell="B32" sqref="B32"/>
    </sheetView>
  </sheetViews>
  <sheetFormatPr defaultColWidth="8.85546875" defaultRowHeight="12.75"/>
  <cols>
    <col min="1" max="1" width="49.28515625" style="2" customWidth="1"/>
    <col min="2" max="2" width="11.85546875" style="84" customWidth="1"/>
    <col min="3" max="3" width="11" style="84" customWidth="1"/>
    <col min="4" max="4" width="17.28515625" style="84" customWidth="1"/>
    <col min="5" max="5" width="12.85546875" style="84" customWidth="1"/>
    <col min="6" max="6" width="14.7109375" style="84" customWidth="1"/>
    <col min="7" max="7" width="15.28515625" style="84" customWidth="1"/>
    <col min="8" max="8" width="14.42578125" style="84" customWidth="1"/>
    <col min="9" max="9" width="36.85546875" style="9" customWidth="1"/>
    <col min="10" max="16384" width="8.85546875" style="2"/>
  </cols>
  <sheetData>
    <row r="1" spans="1:9">
      <c r="A1" s="1" t="s">
        <v>0</v>
      </c>
      <c r="C1" s="80"/>
      <c r="E1" s="80"/>
      <c r="G1" s="80"/>
      <c r="H1" s="162"/>
    </row>
    <row r="2" spans="1:9">
      <c r="C2" s="80"/>
      <c r="E2" s="80"/>
      <c r="G2" s="80"/>
      <c r="H2" s="162"/>
    </row>
    <row r="3" spans="1:9" ht="51">
      <c r="A3" s="3" t="s">
        <v>1</v>
      </c>
      <c r="B3" s="86" t="s">
        <v>2</v>
      </c>
      <c r="C3" s="81" t="s">
        <v>317</v>
      </c>
      <c r="D3" s="86" t="s">
        <v>3</v>
      </c>
      <c r="E3" s="81" t="s">
        <v>318</v>
      </c>
      <c r="F3" s="86" t="s">
        <v>4</v>
      </c>
      <c r="G3" s="81" t="s">
        <v>319</v>
      </c>
      <c r="H3" s="163" t="s">
        <v>35</v>
      </c>
      <c r="I3" s="3" t="s">
        <v>5</v>
      </c>
    </row>
    <row r="4" spans="1:9">
      <c r="A4" s="7" t="s">
        <v>54</v>
      </c>
      <c r="B4" s="82"/>
      <c r="C4" s="82"/>
      <c r="D4" s="82"/>
      <c r="E4" s="82"/>
      <c r="F4" s="82"/>
      <c r="G4" s="82"/>
      <c r="H4" s="82"/>
      <c r="I4" s="6"/>
    </row>
    <row r="5" spans="1:9">
      <c r="A5" s="8" t="s">
        <v>55</v>
      </c>
      <c r="B5" s="82"/>
      <c r="C5" s="83">
        <f>Inputs!$D$48</f>
        <v>0</v>
      </c>
      <c r="D5" s="82" t="s">
        <v>8</v>
      </c>
      <c r="E5" s="83">
        <f>B5*C5</f>
        <v>0</v>
      </c>
      <c r="F5" s="82"/>
      <c r="G5" s="83">
        <f>E5*F5</f>
        <v>0</v>
      </c>
      <c r="H5" s="164">
        <f>G5*Inputs!$G$3</f>
        <v>0</v>
      </c>
      <c r="I5" s="37"/>
    </row>
    <row r="6" spans="1:9">
      <c r="A6" s="8" t="s">
        <v>56</v>
      </c>
      <c r="B6" s="82"/>
      <c r="C6" s="83">
        <f>Inputs!$D$104</f>
        <v>0</v>
      </c>
      <c r="D6" s="82" t="s">
        <v>8</v>
      </c>
      <c r="E6" s="83">
        <f t="shared" ref="E6:E21" si="0">B6*C6</f>
        <v>0</v>
      </c>
      <c r="F6" s="82"/>
      <c r="G6" s="83">
        <f t="shared" ref="G6:G21" si="1">E6*F6</f>
        <v>0</v>
      </c>
      <c r="H6" s="164">
        <f>G6*Inputs!$G$3</f>
        <v>0</v>
      </c>
      <c r="I6" s="37"/>
    </row>
    <row r="7" spans="1:9">
      <c r="A7" s="8" t="s">
        <v>57</v>
      </c>
      <c r="B7" s="82"/>
      <c r="C7" s="83">
        <f>Inputs!$D$105</f>
        <v>0</v>
      </c>
      <c r="D7" s="82" t="s">
        <v>8</v>
      </c>
      <c r="E7" s="83">
        <f t="shared" si="0"/>
        <v>0</v>
      </c>
      <c r="F7" s="82"/>
      <c r="G7" s="83">
        <f t="shared" si="1"/>
        <v>0</v>
      </c>
      <c r="H7" s="164">
        <f>G7*Inputs!$G$3</f>
        <v>0</v>
      </c>
      <c r="I7" s="37"/>
    </row>
    <row r="8" spans="1:9">
      <c r="A8" s="8" t="s">
        <v>58</v>
      </c>
      <c r="B8" s="82"/>
      <c r="C8" s="83">
        <f>Inputs!$D$105</f>
        <v>0</v>
      </c>
      <c r="D8" s="82" t="s">
        <v>8</v>
      </c>
      <c r="E8" s="83">
        <f t="shared" si="0"/>
        <v>0</v>
      </c>
      <c r="F8" s="82"/>
      <c r="G8" s="83">
        <f t="shared" si="1"/>
        <v>0</v>
      </c>
      <c r="H8" s="164">
        <f>G8*Inputs!$G$3</f>
        <v>0</v>
      </c>
      <c r="I8" s="37"/>
    </row>
    <row r="9" spans="1:9">
      <c r="A9" s="7" t="s">
        <v>59</v>
      </c>
      <c r="B9" s="82"/>
      <c r="C9" s="83"/>
      <c r="D9" s="82"/>
      <c r="E9" s="83"/>
      <c r="F9" s="82"/>
      <c r="G9" s="83"/>
      <c r="H9" s="164"/>
      <c r="I9" s="37"/>
    </row>
    <row r="10" spans="1:9" ht="15" customHeight="1">
      <c r="A10" s="8" t="s">
        <v>13</v>
      </c>
      <c r="B10" s="82"/>
      <c r="C10" s="83">
        <f>Inputs!$D$48</f>
        <v>0</v>
      </c>
      <c r="D10" s="82" t="s">
        <v>8</v>
      </c>
      <c r="E10" s="83">
        <f t="shared" si="0"/>
        <v>0</v>
      </c>
      <c r="F10" s="82"/>
      <c r="G10" s="83">
        <f t="shared" si="1"/>
        <v>0</v>
      </c>
      <c r="H10" s="164">
        <f>G10*Inputs!$G$3</f>
        <v>0</v>
      </c>
      <c r="I10" s="37"/>
    </row>
    <row r="11" spans="1:9" ht="34.5" customHeight="1">
      <c r="A11" s="8" t="s">
        <v>14</v>
      </c>
      <c r="B11" s="82"/>
      <c r="C11" s="83">
        <f>Inputs!$D$105</f>
        <v>0</v>
      </c>
      <c r="D11" s="82" t="s">
        <v>8</v>
      </c>
      <c r="E11" s="83">
        <f t="shared" si="0"/>
        <v>0</v>
      </c>
      <c r="F11" s="82"/>
      <c r="G11" s="83">
        <f t="shared" si="1"/>
        <v>0</v>
      </c>
      <c r="H11" s="164">
        <f>G11*Inputs!$G$3</f>
        <v>0</v>
      </c>
      <c r="I11" s="37"/>
    </row>
    <row r="12" spans="1:9" ht="63" customHeight="1">
      <c r="A12" s="7" t="s">
        <v>60</v>
      </c>
      <c r="B12" s="82"/>
      <c r="C12" s="83"/>
      <c r="D12" s="82"/>
      <c r="E12" s="83"/>
      <c r="F12" s="82"/>
      <c r="G12" s="83"/>
      <c r="H12" s="164"/>
      <c r="I12" s="37"/>
    </row>
    <row r="13" spans="1:9">
      <c r="A13" s="8" t="s">
        <v>61</v>
      </c>
      <c r="B13" s="82"/>
      <c r="C13" s="83">
        <f>Inputs!$D$105</f>
        <v>0</v>
      </c>
      <c r="D13" s="82" t="s">
        <v>8</v>
      </c>
      <c r="E13" s="83">
        <f t="shared" si="0"/>
        <v>0</v>
      </c>
      <c r="F13" s="82"/>
      <c r="G13" s="83">
        <f t="shared" si="1"/>
        <v>0</v>
      </c>
      <c r="H13" s="164">
        <f>G13*Inputs!$G$3</f>
        <v>0</v>
      </c>
      <c r="I13" s="37"/>
    </row>
    <row r="14" spans="1:9">
      <c r="A14" s="8" t="s">
        <v>17</v>
      </c>
      <c r="B14" s="82"/>
      <c r="C14" s="83">
        <f>Inputs!$D$61</f>
        <v>0</v>
      </c>
      <c r="D14" s="82" t="s">
        <v>18</v>
      </c>
      <c r="E14" s="83">
        <f t="shared" si="0"/>
        <v>0</v>
      </c>
      <c r="F14" s="82"/>
      <c r="G14" s="83">
        <f t="shared" si="1"/>
        <v>0</v>
      </c>
      <c r="H14" s="164">
        <f>G14*Inputs!$G$3</f>
        <v>0</v>
      </c>
      <c r="I14" s="37"/>
    </row>
    <row r="15" spans="1:9">
      <c r="A15" s="8" t="s">
        <v>19</v>
      </c>
      <c r="B15" s="82"/>
      <c r="C15" s="83">
        <f>Inputs!$D$58</f>
        <v>0</v>
      </c>
      <c r="D15" s="82" t="s">
        <v>20</v>
      </c>
      <c r="E15" s="83">
        <f t="shared" si="0"/>
        <v>0</v>
      </c>
      <c r="F15" s="82"/>
      <c r="G15" s="83">
        <f t="shared" si="1"/>
        <v>0</v>
      </c>
      <c r="H15" s="164">
        <f>G15*Inputs!$G$3</f>
        <v>0</v>
      </c>
      <c r="I15" s="37"/>
    </row>
    <row r="16" spans="1:9">
      <c r="A16" s="7" t="s">
        <v>62</v>
      </c>
      <c r="B16" s="82"/>
      <c r="C16" s="83"/>
      <c r="D16" s="82"/>
      <c r="E16" s="83">
        <f t="shared" si="0"/>
        <v>0</v>
      </c>
      <c r="F16" s="82"/>
      <c r="G16" s="83"/>
      <c r="H16" s="164"/>
      <c r="I16" s="37"/>
    </row>
    <row r="17" spans="1:9">
      <c r="A17" s="8" t="s">
        <v>63</v>
      </c>
      <c r="B17" s="82"/>
      <c r="C17" s="83">
        <f>Inputs!$D$110</f>
        <v>0</v>
      </c>
      <c r="D17" s="82" t="s">
        <v>23</v>
      </c>
      <c r="E17" s="83">
        <f t="shared" si="0"/>
        <v>0</v>
      </c>
      <c r="F17" s="82"/>
      <c r="G17" s="83">
        <f t="shared" si="1"/>
        <v>0</v>
      </c>
      <c r="H17" s="164">
        <f>G17*Inputs!$G$3</f>
        <v>0</v>
      </c>
      <c r="I17" s="37"/>
    </row>
    <row r="18" spans="1:9">
      <c r="A18" s="7" t="s">
        <v>24</v>
      </c>
      <c r="B18" s="82"/>
      <c r="C18" s="83"/>
      <c r="D18" s="82"/>
      <c r="E18" s="83"/>
      <c r="F18" s="82"/>
      <c r="G18" s="83"/>
      <c r="H18" s="164"/>
      <c r="I18" s="37"/>
    </row>
    <row r="19" spans="1:9">
      <c r="A19" s="8" t="s">
        <v>25</v>
      </c>
      <c r="B19" s="82"/>
      <c r="C19" s="83">
        <f>Inputs!$D$60</f>
        <v>0</v>
      </c>
      <c r="D19" s="82" t="s">
        <v>26</v>
      </c>
      <c r="E19" s="83">
        <f t="shared" si="0"/>
        <v>0</v>
      </c>
      <c r="F19" s="82"/>
      <c r="G19" s="83">
        <f t="shared" si="1"/>
        <v>0</v>
      </c>
      <c r="H19" s="164">
        <f>G19*Inputs!$G$3</f>
        <v>0</v>
      </c>
      <c r="I19" s="37"/>
    </row>
    <row r="20" spans="1:9">
      <c r="A20" s="8" t="s">
        <v>27</v>
      </c>
      <c r="B20" s="82"/>
      <c r="C20" s="83">
        <f>Inputs!$D$58</f>
        <v>0</v>
      </c>
      <c r="D20" s="82" t="s">
        <v>20</v>
      </c>
      <c r="E20" s="83">
        <f t="shared" si="0"/>
        <v>0</v>
      </c>
      <c r="F20" s="82"/>
      <c r="G20" s="83">
        <f t="shared" si="1"/>
        <v>0</v>
      </c>
      <c r="H20" s="164">
        <f>G20*Inputs!$G$3</f>
        <v>0</v>
      </c>
      <c r="I20" s="37"/>
    </row>
    <row r="21" spans="1:9">
      <c r="A21" s="8" t="s">
        <v>28</v>
      </c>
      <c r="B21" s="82"/>
      <c r="C21" s="83">
        <f>Inputs!$D$59</f>
        <v>0</v>
      </c>
      <c r="D21" s="82" t="s">
        <v>29</v>
      </c>
      <c r="E21" s="83">
        <f t="shared" si="0"/>
        <v>0</v>
      </c>
      <c r="F21" s="82"/>
      <c r="G21" s="83">
        <f t="shared" si="1"/>
        <v>0</v>
      </c>
      <c r="H21" s="164">
        <f>G21*Inputs!$G$3</f>
        <v>0</v>
      </c>
      <c r="I21" s="37"/>
    </row>
    <row r="22" spans="1:9">
      <c r="A22" s="7" t="s">
        <v>64</v>
      </c>
      <c r="B22" s="82"/>
      <c r="C22" s="83"/>
      <c r="D22" s="82"/>
      <c r="E22" s="83"/>
      <c r="F22" s="82"/>
      <c r="G22" s="83"/>
      <c r="H22" s="164"/>
      <c r="I22" s="37"/>
    </row>
    <row r="23" spans="1:9">
      <c r="A23" s="8" t="s">
        <v>65</v>
      </c>
      <c r="B23" s="82"/>
      <c r="C23" s="83"/>
      <c r="D23" s="82" t="s">
        <v>50</v>
      </c>
      <c r="E23" s="83"/>
      <c r="F23" s="82"/>
      <c r="G23" s="83"/>
      <c r="H23" s="164"/>
      <c r="I23" s="37"/>
    </row>
    <row r="24" spans="1:9">
      <c r="A24" s="8" t="s">
        <v>66</v>
      </c>
      <c r="B24" s="82"/>
      <c r="C24" s="83"/>
      <c r="D24" s="82" t="s">
        <v>50</v>
      </c>
      <c r="E24" s="82"/>
      <c r="F24" s="82"/>
      <c r="G24" s="83"/>
      <c r="H24" s="164"/>
      <c r="I24" s="37"/>
    </row>
    <row r="25" spans="1:9">
      <c r="A25" s="8" t="s">
        <v>67</v>
      </c>
      <c r="B25" s="82"/>
      <c r="C25" s="83"/>
      <c r="D25" s="82" t="s">
        <v>50</v>
      </c>
      <c r="E25" s="82"/>
      <c r="F25" s="82"/>
      <c r="G25" s="83"/>
      <c r="H25" s="164"/>
      <c r="I25" s="37"/>
    </row>
    <row r="26" spans="1:9">
      <c r="A26" s="8" t="s">
        <v>68</v>
      </c>
      <c r="B26" s="82"/>
      <c r="C26" s="83"/>
      <c r="D26" s="82" t="s">
        <v>50</v>
      </c>
      <c r="E26" s="82"/>
      <c r="F26" s="82"/>
      <c r="G26" s="83"/>
      <c r="H26" s="164"/>
      <c r="I26" s="37"/>
    </row>
    <row r="27" spans="1:9">
      <c r="A27" s="5"/>
      <c r="B27" s="82"/>
      <c r="C27" s="82"/>
      <c r="D27" s="82"/>
      <c r="E27" s="82"/>
      <c r="F27" s="82"/>
      <c r="G27" s="83"/>
      <c r="H27" s="164"/>
      <c r="I27" s="37"/>
    </row>
    <row r="28" spans="1:9">
      <c r="A28" s="26" t="s">
        <v>322</v>
      </c>
      <c r="B28" s="44"/>
      <c r="C28" s="44"/>
      <c r="D28" s="44"/>
      <c r="E28" s="44"/>
      <c r="F28" s="44"/>
      <c r="G28" s="165">
        <f>SUM(G5:G27)</f>
        <v>0</v>
      </c>
      <c r="H28" s="166"/>
      <c r="I28" s="38"/>
    </row>
    <row r="29" spans="1:9">
      <c r="A29" s="26" t="s">
        <v>33</v>
      </c>
      <c r="B29" s="44"/>
      <c r="C29" s="44"/>
      <c r="D29" s="44"/>
      <c r="E29" s="44"/>
      <c r="F29" s="44"/>
      <c r="G29" s="44"/>
      <c r="H29" s="166">
        <f>SUM(H5:H27)</f>
        <v>0</v>
      </c>
      <c r="I29" s="38"/>
    </row>
    <row r="33" spans="1:9">
      <c r="A33" s="1" t="s">
        <v>39</v>
      </c>
      <c r="C33" s="80"/>
      <c r="E33" s="80"/>
      <c r="G33" s="80"/>
      <c r="H33" s="162"/>
    </row>
    <row r="34" spans="1:9">
      <c r="C34" s="80"/>
      <c r="E34" s="80"/>
      <c r="G34" s="80"/>
      <c r="H34" s="162"/>
    </row>
    <row r="35" spans="1:9" ht="38.25">
      <c r="A35" s="3" t="s">
        <v>1</v>
      </c>
      <c r="B35" s="86" t="s">
        <v>2</v>
      </c>
      <c r="C35" s="81" t="s">
        <v>37</v>
      </c>
      <c r="D35" s="86" t="s">
        <v>3</v>
      </c>
      <c r="E35" s="81" t="s">
        <v>36</v>
      </c>
      <c r="F35" s="86" t="s">
        <v>4</v>
      </c>
      <c r="G35" s="81" t="s">
        <v>34</v>
      </c>
      <c r="H35" s="163" t="s">
        <v>35</v>
      </c>
      <c r="I35" s="3" t="s">
        <v>5</v>
      </c>
    </row>
    <row r="36" spans="1:9">
      <c r="A36" s="7" t="s">
        <v>40</v>
      </c>
      <c r="B36" s="82"/>
      <c r="C36" s="82"/>
      <c r="D36" s="82"/>
      <c r="E36" s="82"/>
      <c r="F36" s="82"/>
      <c r="G36" s="82"/>
      <c r="H36" s="82"/>
      <c r="I36" s="6"/>
    </row>
    <row r="37" spans="1:9">
      <c r="A37" s="8" t="s">
        <v>69</v>
      </c>
      <c r="B37" s="82"/>
      <c r="C37" s="83">
        <f>Inputs!$D$68</f>
        <v>0</v>
      </c>
      <c r="D37" s="82" t="s">
        <v>50</v>
      </c>
      <c r="E37" s="83">
        <f>B37*C37</f>
        <v>0</v>
      </c>
      <c r="F37" s="82"/>
      <c r="G37" s="83">
        <f>E37*F37</f>
        <v>0</v>
      </c>
      <c r="H37" s="164">
        <f>G37*Inputs!$G$3</f>
        <v>0</v>
      </c>
      <c r="I37" s="37"/>
    </row>
    <row r="38" spans="1:9">
      <c r="A38" s="8" t="s">
        <v>70</v>
      </c>
      <c r="B38" s="82"/>
      <c r="C38" s="83">
        <f>Inputs!$D$68</f>
        <v>0</v>
      </c>
      <c r="D38" s="82" t="s">
        <v>50</v>
      </c>
      <c r="E38" s="83">
        <f t="shared" ref="E38:E47" si="2">B38*C38</f>
        <v>0</v>
      </c>
      <c r="F38" s="82"/>
      <c r="G38" s="83">
        <f t="shared" ref="G38:G47" si="3">E38*F38</f>
        <v>0</v>
      </c>
      <c r="H38" s="164">
        <f>G38*Inputs!$G$3</f>
        <v>0</v>
      </c>
      <c r="I38" s="37"/>
    </row>
    <row r="39" spans="1:9">
      <c r="A39" s="8" t="s">
        <v>45</v>
      </c>
      <c r="B39" s="82"/>
      <c r="C39" s="83">
        <f>Inputs!$D$69</f>
        <v>0</v>
      </c>
      <c r="D39" s="82" t="s">
        <v>50</v>
      </c>
      <c r="E39" s="83">
        <f t="shared" si="2"/>
        <v>0</v>
      </c>
      <c r="F39" s="82"/>
      <c r="G39" s="83">
        <f t="shared" si="3"/>
        <v>0</v>
      </c>
      <c r="H39" s="164">
        <f>G39*Inputs!$G$3</f>
        <v>0</v>
      </c>
      <c r="I39" s="37"/>
    </row>
    <row r="40" spans="1:9">
      <c r="A40" s="8" t="s">
        <v>44</v>
      </c>
      <c r="B40" s="82"/>
      <c r="C40" s="83">
        <f>Inputs!$D$69</f>
        <v>0</v>
      </c>
      <c r="D40" s="82" t="s">
        <v>50</v>
      </c>
      <c r="E40" s="83">
        <f t="shared" si="2"/>
        <v>0</v>
      </c>
      <c r="F40" s="82"/>
      <c r="G40" s="83">
        <f t="shared" si="3"/>
        <v>0</v>
      </c>
      <c r="H40" s="164">
        <f>G40*Inputs!$G$3</f>
        <v>0</v>
      </c>
      <c r="I40" s="37"/>
    </row>
    <row r="41" spans="1:9">
      <c r="A41" s="8" t="s">
        <v>71</v>
      </c>
      <c r="B41" s="82"/>
      <c r="C41" s="83">
        <f>Inputs!$D$69</f>
        <v>0</v>
      </c>
      <c r="D41" s="82" t="s">
        <v>50</v>
      </c>
      <c r="E41" s="83">
        <f t="shared" si="2"/>
        <v>0</v>
      </c>
      <c r="F41" s="82"/>
      <c r="G41" s="83">
        <f t="shared" si="3"/>
        <v>0</v>
      </c>
      <c r="H41" s="164">
        <f>G41*Inputs!$G$3</f>
        <v>0</v>
      </c>
      <c r="I41" s="37"/>
    </row>
    <row r="42" spans="1:9">
      <c r="A42" s="8" t="s">
        <v>72</v>
      </c>
      <c r="B42" s="82"/>
      <c r="C42" s="83">
        <f>Inputs!$D$69</f>
        <v>0</v>
      </c>
      <c r="D42" s="82" t="s">
        <v>50</v>
      </c>
      <c r="E42" s="83">
        <f t="shared" si="2"/>
        <v>0</v>
      </c>
      <c r="F42" s="82"/>
      <c r="G42" s="83">
        <f t="shared" si="3"/>
        <v>0</v>
      </c>
      <c r="H42" s="164">
        <f>G42*Inputs!$G$3</f>
        <v>0</v>
      </c>
      <c r="I42" s="37"/>
    </row>
    <row r="43" spans="1:9">
      <c r="A43" s="7" t="s">
        <v>77</v>
      </c>
      <c r="B43" s="82"/>
      <c r="C43" s="83"/>
      <c r="D43" s="82"/>
      <c r="E43" s="83"/>
      <c r="F43" s="82"/>
      <c r="G43" s="83"/>
      <c r="H43" s="164"/>
      <c r="I43" s="37"/>
    </row>
    <row r="44" spans="1:9">
      <c r="A44" s="8" t="s">
        <v>51</v>
      </c>
      <c r="B44" s="82"/>
      <c r="C44" s="83">
        <f>Inputs!$D$114</f>
        <v>0</v>
      </c>
      <c r="D44" s="82" t="s">
        <v>50</v>
      </c>
      <c r="E44" s="83">
        <f t="shared" si="2"/>
        <v>0</v>
      </c>
      <c r="F44" s="82"/>
      <c r="G44" s="83">
        <f t="shared" si="3"/>
        <v>0</v>
      </c>
      <c r="H44" s="164">
        <f>G44*Inputs!$G$3</f>
        <v>0</v>
      </c>
      <c r="I44" s="37"/>
    </row>
    <row r="45" spans="1:9">
      <c r="A45" s="8" t="s">
        <v>73</v>
      </c>
      <c r="B45" s="82"/>
      <c r="C45" s="83">
        <f>Inputs!$D$115</f>
        <v>0</v>
      </c>
      <c r="D45" s="82" t="s">
        <v>50</v>
      </c>
      <c r="E45" s="83">
        <f t="shared" si="2"/>
        <v>0</v>
      </c>
      <c r="F45" s="82"/>
      <c r="G45" s="83">
        <f t="shared" si="3"/>
        <v>0</v>
      </c>
      <c r="H45" s="164">
        <f>G45*Inputs!$G$3</f>
        <v>0</v>
      </c>
      <c r="I45" s="37"/>
    </row>
    <row r="46" spans="1:9">
      <c r="A46" s="8" t="s">
        <v>74</v>
      </c>
      <c r="B46" s="82"/>
      <c r="C46" s="83">
        <f>Inputs!$D$116</f>
        <v>0</v>
      </c>
      <c r="D46" s="82" t="s">
        <v>50</v>
      </c>
      <c r="E46" s="83">
        <f t="shared" si="2"/>
        <v>0</v>
      </c>
      <c r="F46" s="82"/>
      <c r="G46" s="83">
        <f t="shared" si="3"/>
        <v>0</v>
      </c>
      <c r="H46" s="164">
        <f>G46*Inputs!$G$3</f>
        <v>0</v>
      </c>
      <c r="I46" s="37"/>
    </row>
    <row r="47" spans="1:9">
      <c r="A47" s="8" t="s">
        <v>75</v>
      </c>
      <c r="B47" s="82"/>
      <c r="C47" s="83">
        <f>Inputs!$D$117</f>
        <v>0</v>
      </c>
      <c r="D47" s="82" t="s">
        <v>50</v>
      </c>
      <c r="E47" s="83">
        <f t="shared" si="2"/>
        <v>0</v>
      </c>
      <c r="F47" s="82"/>
      <c r="G47" s="83">
        <f t="shared" si="3"/>
        <v>0</v>
      </c>
      <c r="H47" s="164">
        <f>G47*Inputs!$G$3</f>
        <v>0</v>
      </c>
      <c r="I47" s="37"/>
    </row>
    <row r="48" spans="1:9">
      <c r="A48" s="5"/>
      <c r="B48" s="82"/>
      <c r="C48" s="82"/>
      <c r="D48" s="82"/>
      <c r="E48" s="83"/>
      <c r="F48" s="82"/>
      <c r="G48" s="83"/>
      <c r="H48" s="164"/>
      <c r="I48" s="37"/>
    </row>
    <row r="49" spans="1:9">
      <c r="A49" s="5"/>
      <c r="B49" s="82"/>
      <c r="C49" s="82"/>
      <c r="D49" s="82"/>
      <c r="E49" s="82"/>
      <c r="F49" s="82"/>
      <c r="G49" s="83"/>
      <c r="H49" s="164"/>
      <c r="I49" s="37"/>
    </row>
    <row r="50" spans="1:9">
      <c r="A50" s="26" t="s">
        <v>321</v>
      </c>
      <c r="B50" s="44"/>
      <c r="C50" s="44"/>
      <c r="D50" s="44"/>
      <c r="E50" s="44"/>
      <c r="F50" s="44"/>
      <c r="G50" s="165">
        <f>SUM(G37:G47)</f>
        <v>0</v>
      </c>
      <c r="H50" s="166"/>
      <c r="I50" s="38"/>
    </row>
    <row r="51" spans="1:9">
      <c r="A51" s="26" t="s">
        <v>76</v>
      </c>
      <c r="B51" s="44"/>
      <c r="C51" s="44"/>
      <c r="D51" s="44"/>
      <c r="E51" s="44"/>
      <c r="F51" s="44"/>
      <c r="G51" s="165"/>
      <c r="H51" s="166">
        <f>SUM(H37:H47)</f>
        <v>0</v>
      </c>
      <c r="I51" s="38"/>
    </row>
    <row r="55" spans="1:9" ht="15">
      <c r="A55" s="1" t="s">
        <v>132</v>
      </c>
      <c r="H55" s="167"/>
    </row>
    <row r="56" spans="1:9" ht="15">
      <c r="H56" s="167"/>
    </row>
    <row r="57" spans="1:9">
      <c r="A57" s="23" t="s">
        <v>133</v>
      </c>
      <c r="B57" s="85"/>
      <c r="C57" s="85"/>
      <c r="D57" s="85"/>
      <c r="E57" s="85"/>
      <c r="F57" s="85"/>
      <c r="G57" s="44" t="s">
        <v>320</v>
      </c>
      <c r="H57" s="44" t="s">
        <v>141</v>
      </c>
    </row>
    <row r="58" spans="1:9">
      <c r="A58" s="5" t="s">
        <v>134</v>
      </c>
      <c r="B58" s="168"/>
      <c r="C58" s="82"/>
      <c r="D58" s="82"/>
      <c r="E58" s="82"/>
      <c r="F58" s="82"/>
      <c r="G58" s="83">
        <f>$G$28</f>
        <v>0</v>
      </c>
      <c r="H58" s="168">
        <f>$H$29</f>
        <v>0</v>
      </c>
    </row>
    <row r="59" spans="1:9">
      <c r="A59" s="5" t="s">
        <v>135</v>
      </c>
      <c r="B59" s="168"/>
      <c r="C59" s="82"/>
      <c r="D59" s="82"/>
      <c r="E59" s="82"/>
      <c r="F59" s="82"/>
      <c r="G59" s="83">
        <f>$G$50</f>
        <v>0</v>
      </c>
      <c r="H59" s="168">
        <f>$H$51</f>
        <v>0</v>
      </c>
    </row>
    <row r="60" spans="1:9">
      <c r="A60" s="26" t="s">
        <v>136</v>
      </c>
      <c r="B60" s="169"/>
      <c r="C60" s="85"/>
      <c r="D60" s="85"/>
      <c r="E60" s="85"/>
      <c r="F60" s="85"/>
      <c r="G60" s="165">
        <f>SUM(G58:G59)</f>
        <v>0</v>
      </c>
      <c r="H60" s="170">
        <f>SUM(H58:H59)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54"/>
  <sheetViews>
    <sheetView workbookViewId="0">
      <selection sqref="A1:A28"/>
    </sheetView>
  </sheetViews>
  <sheetFormatPr defaultColWidth="8.85546875" defaultRowHeight="12.75"/>
  <cols>
    <col min="1" max="1" width="43.42578125" style="2" customWidth="1"/>
    <col min="2" max="2" width="9.140625" style="2" bestFit="1" customWidth="1"/>
    <col min="3" max="3" width="14.28515625" style="2" bestFit="1" customWidth="1"/>
    <col min="4" max="4" width="12.28515625" style="2" bestFit="1" customWidth="1"/>
    <col min="5" max="5" width="18.140625" style="2" bestFit="1" customWidth="1"/>
    <col min="6" max="6" width="16.42578125" style="2" bestFit="1" customWidth="1"/>
    <col min="7" max="7" width="13.7109375" style="2" bestFit="1" customWidth="1"/>
    <col min="8" max="8" width="14.42578125" style="2" customWidth="1"/>
    <col min="9" max="9" width="43" style="2" customWidth="1"/>
    <col min="10" max="16384" width="8.85546875" style="2"/>
  </cols>
  <sheetData>
    <row r="1" spans="1:9">
      <c r="A1" s="1" t="s">
        <v>0</v>
      </c>
      <c r="C1" s="15"/>
      <c r="E1" s="15"/>
      <c r="G1" s="15"/>
      <c r="H1" s="19"/>
      <c r="I1" s="9"/>
    </row>
    <row r="2" spans="1:9">
      <c r="C2" s="15"/>
      <c r="E2" s="15"/>
      <c r="G2" s="15"/>
      <c r="H2" s="19"/>
      <c r="I2" s="9"/>
    </row>
    <row r="3" spans="1:9" ht="38.25">
      <c r="A3" s="3" t="s">
        <v>1</v>
      </c>
      <c r="B3" s="3" t="s">
        <v>2</v>
      </c>
      <c r="C3" s="16" t="s">
        <v>317</v>
      </c>
      <c r="D3" s="3" t="s">
        <v>3</v>
      </c>
      <c r="E3" s="16" t="s">
        <v>318</v>
      </c>
      <c r="F3" s="3" t="s">
        <v>4</v>
      </c>
      <c r="G3" s="16" t="s">
        <v>319</v>
      </c>
      <c r="H3" s="20" t="s">
        <v>35</v>
      </c>
      <c r="I3" s="3" t="s">
        <v>5</v>
      </c>
    </row>
    <row r="4" spans="1:9">
      <c r="A4" s="7" t="s">
        <v>54</v>
      </c>
      <c r="B4" s="5"/>
      <c r="C4" s="5"/>
      <c r="D4" s="5"/>
      <c r="E4" s="5"/>
      <c r="F4" s="5"/>
      <c r="G4" s="5"/>
      <c r="H4" s="5"/>
      <c r="I4" s="6"/>
    </row>
    <row r="5" spans="1:9">
      <c r="A5" s="8" t="s">
        <v>55</v>
      </c>
      <c r="B5" s="14"/>
      <c r="C5" s="46">
        <f>Inputs!$D$48</f>
        <v>0</v>
      </c>
      <c r="D5" s="14" t="s">
        <v>8</v>
      </c>
      <c r="E5" s="46">
        <f>B5*C5</f>
        <v>0</v>
      </c>
      <c r="F5" s="14"/>
      <c r="G5" s="46">
        <f>E5*F5</f>
        <v>0</v>
      </c>
      <c r="H5" s="39">
        <f>G5*Inputs!$G$3</f>
        <v>0</v>
      </c>
      <c r="I5" s="37"/>
    </row>
    <row r="6" spans="1:9">
      <c r="A6" s="8" t="s">
        <v>57</v>
      </c>
      <c r="B6" s="14"/>
      <c r="C6" s="46">
        <f>Inputs!$D$106</f>
        <v>0</v>
      </c>
      <c r="D6" s="14" t="s">
        <v>8</v>
      </c>
      <c r="E6" s="46">
        <f t="shared" ref="E6:E25" si="0">B6*C6</f>
        <v>0</v>
      </c>
      <c r="F6" s="14"/>
      <c r="G6" s="46">
        <f t="shared" ref="G6:G25" si="1">E6*F6</f>
        <v>0</v>
      </c>
      <c r="H6" s="39">
        <f>G6*Inputs!$G$3</f>
        <v>0</v>
      </c>
      <c r="I6" s="37"/>
    </row>
    <row r="7" spans="1:9">
      <c r="A7" s="8" t="s">
        <v>58</v>
      </c>
      <c r="B7" s="14"/>
      <c r="C7" s="46">
        <f>Inputs!$D$106</f>
        <v>0</v>
      </c>
      <c r="D7" s="14" t="s">
        <v>8</v>
      </c>
      <c r="E7" s="46">
        <f t="shared" si="0"/>
        <v>0</v>
      </c>
      <c r="F7" s="14"/>
      <c r="G7" s="46">
        <f t="shared" si="1"/>
        <v>0</v>
      </c>
      <c r="H7" s="39">
        <f>G7*Inputs!$G$3</f>
        <v>0</v>
      </c>
      <c r="I7" s="37"/>
    </row>
    <row r="8" spans="1:9">
      <c r="A8" s="7" t="s">
        <v>59</v>
      </c>
      <c r="B8" s="14"/>
      <c r="C8" s="46"/>
      <c r="D8" s="14"/>
      <c r="E8" s="46"/>
      <c r="F8" s="14"/>
      <c r="G8" s="46"/>
      <c r="H8" s="39"/>
      <c r="I8" s="37"/>
    </row>
    <row r="9" spans="1:9">
      <c r="A9" s="8" t="s">
        <v>13</v>
      </c>
      <c r="B9" s="14"/>
      <c r="C9" s="46">
        <f>Inputs!$D$48</f>
        <v>0</v>
      </c>
      <c r="D9" s="14" t="s">
        <v>8</v>
      </c>
      <c r="E9" s="46">
        <f t="shared" si="0"/>
        <v>0</v>
      </c>
      <c r="F9" s="14"/>
      <c r="G9" s="46">
        <f t="shared" si="1"/>
        <v>0</v>
      </c>
      <c r="H9" s="39">
        <f>G9*Inputs!$G$3</f>
        <v>0</v>
      </c>
      <c r="I9" s="37"/>
    </row>
    <row r="10" spans="1:9">
      <c r="A10" s="8" t="s">
        <v>14</v>
      </c>
      <c r="B10" s="14"/>
      <c r="C10" s="46">
        <f>Inputs!$D$106</f>
        <v>0</v>
      </c>
      <c r="D10" s="14" t="s">
        <v>8</v>
      </c>
      <c r="E10" s="46">
        <f t="shared" si="0"/>
        <v>0</v>
      </c>
      <c r="F10" s="14"/>
      <c r="G10" s="46">
        <f t="shared" si="1"/>
        <v>0</v>
      </c>
      <c r="H10" s="39">
        <f>G10*Inputs!$G$3</f>
        <v>0</v>
      </c>
      <c r="I10" s="37"/>
    </row>
    <row r="11" spans="1:9">
      <c r="A11" s="7" t="s">
        <v>60</v>
      </c>
      <c r="B11" s="14"/>
      <c r="C11" s="46"/>
      <c r="D11" s="14"/>
      <c r="E11" s="46"/>
      <c r="F11" s="14"/>
      <c r="G11" s="46"/>
      <c r="H11" s="39"/>
      <c r="I11" s="37"/>
    </row>
    <row r="12" spans="1:9">
      <c r="A12" s="8" t="s">
        <v>61</v>
      </c>
      <c r="B12" s="14"/>
      <c r="C12" s="46">
        <f>Inputs!$D$106</f>
        <v>0</v>
      </c>
      <c r="D12" s="14" t="s">
        <v>8</v>
      </c>
      <c r="E12" s="46">
        <f t="shared" si="0"/>
        <v>0</v>
      </c>
      <c r="F12" s="14"/>
      <c r="G12" s="46">
        <f t="shared" si="1"/>
        <v>0</v>
      </c>
      <c r="H12" s="39">
        <f>G12*Inputs!$G$3</f>
        <v>0</v>
      </c>
      <c r="I12" s="37"/>
    </row>
    <row r="13" spans="1:9">
      <c r="A13" s="8" t="s">
        <v>17</v>
      </c>
      <c r="B13" s="14"/>
      <c r="C13" s="46">
        <f>Inputs!$D$61</f>
        <v>0</v>
      </c>
      <c r="D13" s="14" t="s">
        <v>18</v>
      </c>
      <c r="E13" s="46">
        <f t="shared" si="0"/>
        <v>0</v>
      </c>
      <c r="F13" s="14"/>
      <c r="G13" s="46">
        <f t="shared" si="1"/>
        <v>0</v>
      </c>
      <c r="H13" s="39">
        <f>G13*Inputs!$G$3</f>
        <v>0</v>
      </c>
      <c r="I13" s="37"/>
    </row>
    <row r="14" spans="1:9">
      <c r="A14" s="8" t="s">
        <v>19</v>
      </c>
      <c r="B14" s="14"/>
      <c r="C14" s="46">
        <f>Inputs!$D$58</f>
        <v>0</v>
      </c>
      <c r="D14" s="14" t="s">
        <v>20</v>
      </c>
      <c r="E14" s="46">
        <f t="shared" si="0"/>
        <v>0</v>
      </c>
      <c r="F14" s="14"/>
      <c r="G14" s="46">
        <f t="shared" si="1"/>
        <v>0</v>
      </c>
      <c r="H14" s="39">
        <f>G14*Inputs!$G$3</f>
        <v>0</v>
      </c>
      <c r="I14" s="37"/>
    </row>
    <row r="15" spans="1:9">
      <c r="A15" s="7" t="s">
        <v>62</v>
      </c>
      <c r="B15" s="14"/>
      <c r="C15" s="46"/>
      <c r="D15" s="14"/>
      <c r="E15" s="46"/>
      <c r="F15" s="14"/>
      <c r="G15" s="46"/>
      <c r="H15" s="39"/>
      <c r="I15" s="37"/>
    </row>
    <row r="16" spans="1:9">
      <c r="A16" s="8" t="s">
        <v>63</v>
      </c>
      <c r="B16" s="14"/>
      <c r="C16" s="46">
        <f>Inputs!$D$110</f>
        <v>0</v>
      </c>
      <c r="D16" s="14" t="s">
        <v>23</v>
      </c>
      <c r="E16" s="46">
        <f t="shared" si="0"/>
        <v>0</v>
      </c>
      <c r="F16" s="14"/>
      <c r="G16" s="46">
        <f t="shared" si="1"/>
        <v>0</v>
      </c>
      <c r="H16" s="39">
        <f>G16*Inputs!$G$3</f>
        <v>0</v>
      </c>
      <c r="I16" s="37"/>
    </row>
    <row r="17" spans="1:9">
      <c r="A17" s="8" t="s">
        <v>78</v>
      </c>
      <c r="B17" s="14"/>
      <c r="C17" s="46">
        <f>Inputs!$D$110</f>
        <v>0</v>
      </c>
      <c r="D17" s="14" t="s">
        <v>23</v>
      </c>
      <c r="E17" s="46">
        <f t="shared" si="0"/>
        <v>0</v>
      </c>
      <c r="F17" s="14"/>
      <c r="G17" s="46">
        <f t="shared" si="1"/>
        <v>0</v>
      </c>
      <c r="H17" s="39">
        <f>G17*Inputs!$G$3</f>
        <v>0</v>
      </c>
      <c r="I17" s="37"/>
    </row>
    <row r="18" spans="1:9">
      <c r="A18" s="7" t="s">
        <v>24</v>
      </c>
      <c r="B18" s="14"/>
      <c r="C18" s="46"/>
      <c r="D18" s="14"/>
      <c r="E18" s="46"/>
      <c r="F18" s="14"/>
      <c r="G18" s="46"/>
      <c r="H18" s="39"/>
      <c r="I18" s="37"/>
    </row>
    <row r="19" spans="1:9">
      <c r="A19" s="8" t="s">
        <v>25</v>
      </c>
      <c r="B19" s="14"/>
      <c r="C19" s="46">
        <f>Inputs!$D$60</f>
        <v>0</v>
      </c>
      <c r="D19" s="14" t="s">
        <v>26</v>
      </c>
      <c r="E19" s="46">
        <f t="shared" si="0"/>
        <v>0</v>
      </c>
      <c r="F19" s="14"/>
      <c r="G19" s="46">
        <f t="shared" si="1"/>
        <v>0</v>
      </c>
      <c r="H19" s="39">
        <f>G19*Inputs!$G$3</f>
        <v>0</v>
      </c>
      <c r="I19" s="37"/>
    </row>
    <row r="20" spans="1:9">
      <c r="A20" s="8" t="s">
        <v>27</v>
      </c>
      <c r="B20" s="14"/>
      <c r="C20" s="46">
        <f>Inputs!$D$58</f>
        <v>0</v>
      </c>
      <c r="D20" s="14" t="s">
        <v>20</v>
      </c>
      <c r="E20" s="46">
        <f t="shared" si="0"/>
        <v>0</v>
      </c>
      <c r="F20" s="14"/>
      <c r="G20" s="46">
        <f t="shared" si="1"/>
        <v>0</v>
      </c>
      <c r="H20" s="39">
        <f>G20*Inputs!$G$3</f>
        <v>0</v>
      </c>
      <c r="I20" s="37"/>
    </row>
    <row r="21" spans="1:9">
      <c r="A21" s="8" t="s">
        <v>28</v>
      </c>
      <c r="B21" s="14"/>
      <c r="C21" s="46">
        <f>Inputs!$D$59</f>
        <v>0</v>
      </c>
      <c r="D21" s="14" t="s">
        <v>29</v>
      </c>
      <c r="E21" s="46">
        <f t="shared" si="0"/>
        <v>0</v>
      </c>
      <c r="F21" s="14"/>
      <c r="G21" s="46">
        <f t="shared" si="1"/>
        <v>0</v>
      </c>
      <c r="H21" s="39">
        <f>G21*Inputs!$G$3</f>
        <v>0</v>
      </c>
      <c r="I21" s="37"/>
    </row>
    <row r="22" spans="1:9">
      <c r="A22" s="7" t="s">
        <v>79</v>
      </c>
      <c r="B22" s="14"/>
      <c r="C22" s="46"/>
      <c r="D22" s="14"/>
      <c r="E22" s="46"/>
      <c r="F22" s="14"/>
      <c r="G22" s="46"/>
      <c r="H22" s="39"/>
      <c r="I22" s="37"/>
    </row>
    <row r="23" spans="1:9">
      <c r="A23" s="8" t="s">
        <v>80</v>
      </c>
      <c r="B23" s="14"/>
      <c r="C23" s="46">
        <f>Inputs!$D$118</f>
        <v>0</v>
      </c>
      <c r="D23" s="14" t="s">
        <v>224</v>
      </c>
      <c r="E23" s="46">
        <f t="shared" si="0"/>
        <v>0</v>
      </c>
      <c r="F23" s="14"/>
      <c r="G23" s="46">
        <f t="shared" si="1"/>
        <v>0</v>
      </c>
      <c r="H23" s="39">
        <f>G23*Inputs!$G$3</f>
        <v>0</v>
      </c>
      <c r="I23" s="37"/>
    </row>
    <row r="24" spans="1:9">
      <c r="A24" s="8" t="s">
        <v>81</v>
      </c>
      <c r="B24" s="14"/>
      <c r="C24" s="46">
        <f>Inputs!$D$119</f>
        <v>0</v>
      </c>
      <c r="D24" s="14" t="s">
        <v>224</v>
      </c>
      <c r="E24" s="46">
        <f t="shared" si="0"/>
        <v>0</v>
      </c>
      <c r="F24" s="14"/>
      <c r="G24" s="46">
        <f t="shared" si="1"/>
        <v>0</v>
      </c>
      <c r="H24" s="39">
        <f>G24*Inputs!$G$3</f>
        <v>0</v>
      </c>
      <c r="I24" s="37"/>
    </row>
    <row r="25" spans="1:9">
      <c r="A25" s="8" t="s">
        <v>67</v>
      </c>
      <c r="B25" s="14"/>
      <c r="C25" s="46">
        <f>Inputs!$D$120</f>
        <v>0</v>
      </c>
      <c r="D25" s="14" t="s">
        <v>224</v>
      </c>
      <c r="E25" s="46">
        <f t="shared" si="0"/>
        <v>0</v>
      </c>
      <c r="F25" s="14"/>
      <c r="G25" s="46">
        <f t="shared" si="1"/>
        <v>0</v>
      </c>
      <c r="H25" s="39">
        <f>G25*Inputs!$G$3</f>
        <v>0</v>
      </c>
      <c r="I25" s="37"/>
    </row>
    <row r="26" spans="1:9">
      <c r="A26" s="5"/>
      <c r="B26" s="14"/>
      <c r="C26" s="46"/>
      <c r="D26" s="14"/>
      <c r="E26" s="46"/>
      <c r="F26" s="14"/>
      <c r="G26" s="46"/>
      <c r="H26" s="39"/>
      <c r="I26" s="37"/>
    </row>
    <row r="27" spans="1:9">
      <c r="A27" s="26" t="s">
        <v>322</v>
      </c>
      <c r="B27" s="27"/>
      <c r="C27" s="47"/>
      <c r="D27" s="27"/>
      <c r="E27" s="47"/>
      <c r="F27" s="27"/>
      <c r="G27" s="47">
        <f>SUM(G5:G25)</f>
        <v>0</v>
      </c>
      <c r="H27" s="40"/>
      <c r="I27" s="38"/>
    </row>
    <row r="28" spans="1:9">
      <c r="A28" s="26" t="s">
        <v>33</v>
      </c>
      <c r="B28" s="27"/>
      <c r="C28" s="47"/>
      <c r="D28" s="27"/>
      <c r="E28" s="47"/>
      <c r="F28" s="27"/>
      <c r="G28" s="47"/>
      <c r="H28" s="40">
        <f>SUM(H5:H25)</f>
        <v>0</v>
      </c>
      <c r="I28" s="38"/>
    </row>
    <row r="29" spans="1:9">
      <c r="C29" s="48"/>
      <c r="E29" s="48"/>
      <c r="G29" s="48"/>
      <c r="I29" s="41"/>
    </row>
    <row r="30" spans="1:9">
      <c r="C30" s="48"/>
      <c r="E30" s="48"/>
      <c r="G30" s="48"/>
      <c r="I30" s="41"/>
    </row>
    <row r="31" spans="1:9">
      <c r="C31" s="48"/>
      <c r="E31" s="48"/>
      <c r="G31" s="48"/>
      <c r="I31" s="41"/>
    </row>
    <row r="32" spans="1:9">
      <c r="A32" s="1" t="s">
        <v>39</v>
      </c>
      <c r="C32" s="48"/>
      <c r="E32" s="48"/>
      <c r="G32" s="48"/>
      <c r="H32" s="19"/>
      <c r="I32" s="42"/>
    </row>
    <row r="33" spans="1:9">
      <c r="C33" s="48"/>
      <c r="E33" s="48"/>
      <c r="G33" s="48"/>
      <c r="H33" s="19"/>
      <c r="I33" s="42"/>
    </row>
    <row r="34" spans="1:9" ht="38.25">
      <c r="A34" s="3" t="s">
        <v>1</v>
      </c>
      <c r="B34" s="3" t="s">
        <v>2</v>
      </c>
      <c r="C34" s="49" t="s">
        <v>317</v>
      </c>
      <c r="D34" s="3" t="s">
        <v>3</v>
      </c>
      <c r="E34" s="49" t="s">
        <v>318</v>
      </c>
      <c r="F34" s="3" t="s">
        <v>4</v>
      </c>
      <c r="G34" s="49" t="s">
        <v>319</v>
      </c>
      <c r="H34" s="20" t="s">
        <v>35</v>
      </c>
      <c r="I34" s="3" t="s">
        <v>5</v>
      </c>
    </row>
    <row r="35" spans="1:9">
      <c r="A35" s="7" t="s">
        <v>40</v>
      </c>
      <c r="B35" s="6"/>
      <c r="C35" s="50"/>
      <c r="D35" s="6"/>
      <c r="E35" s="50"/>
      <c r="F35" s="6"/>
      <c r="G35" s="50"/>
      <c r="H35" s="43"/>
      <c r="I35" s="37"/>
    </row>
    <row r="36" spans="1:9">
      <c r="A36" s="8" t="s">
        <v>82</v>
      </c>
      <c r="B36" s="14"/>
      <c r="C36" s="46">
        <f>Inputs!$D$70</f>
        <v>0</v>
      </c>
      <c r="D36" s="14" t="s">
        <v>50</v>
      </c>
      <c r="E36" s="46">
        <f>B36*C36</f>
        <v>0</v>
      </c>
      <c r="F36" s="14">
        <v>1</v>
      </c>
      <c r="G36" s="46">
        <f>E36*F36</f>
        <v>0</v>
      </c>
      <c r="H36" s="39">
        <f>G36*Inputs!$G$3</f>
        <v>0</v>
      </c>
      <c r="I36" s="37"/>
    </row>
    <row r="37" spans="1:9">
      <c r="A37" s="8" t="s">
        <v>83</v>
      </c>
      <c r="B37" s="14"/>
      <c r="C37" s="46">
        <f>Inputs!$D$70</f>
        <v>0</v>
      </c>
      <c r="D37" s="14" t="s">
        <v>50</v>
      </c>
      <c r="E37" s="46">
        <f>B37*C37</f>
        <v>0</v>
      </c>
      <c r="F37" s="14">
        <v>1</v>
      </c>
      <c r="G37" s="46">
        <f t="shared" ref="G37:G41" si="2">E37*F37</f>
        <v>0</v>
      </c>
      <c r="H37" s="39">
        <f>G37*Inputs!$G$3</f>
        <v>0</v>
      </c>
      <c r="I37" s="37"/>
    </row>
    <row r="38" spans="1:9">
      <c r="A38" s="13" t="s">
        <v>85</v>
      </c>
      <c r="B38" s="14"/>
      <c r="C38" s="46"/>
      <c r="D38" s="14"/>
      <c r="E38" s="46"/>
      <c r="F38" s="14"/>
      <c r="G38" s="46"/>
      <c r="H38" s="39"/>
      <c r="I38" s="37"/>
    </row>
    <row r="39" spans="1:9">
      <c r="A39" s="8" t="s">
        <v>74</v>
      </c>
      <c r="B39" s="14"/>
      <c r="C39" s="46">
        <f>Inputs!$D$121</f>
        <v>0</v>
      </c>
      <c r="D39" s="14" t="s">
        <v>50</v>
      </c>
      <c r="E39" s="46">
        <f t="shared" ref="E39:E41" si="3">B39*C39</f>
        <v>0</v>
      </c>
      <c r="F39" s="14">
        <v>1</v>
      </c>
      <c r="G39" s="46">
        <f t="shared" si="2"/>
        <v>0</v>
      </c>
      <c r="H39" s="39">
        <f>G39*Inputs!$G$3</f>
        <v>0</v>
      </c>
      <c r="I39" s="37"/>
    </row>
    <row r="40" spans="1:9">
      <c r="A40" s="8" t="s">
        <v>84</v>
      </c>
      <c r="B40" s="14"/>
      <c r="C40" s="46">
        <f>Inputs!$D$122</f>
        <v>0</v>
      </c>
      <c r="D40" s="14" t="s">
        <v>50</v>
      </c>
      <c r="E40" s="46">
        <f t="shared" si="3"/>
        <v>0</v>
      </c>
      <c r="F40" s="14">
        <v>1</v>
      </c>
      <c r="G40" s="46">
        <f t="shared" si="2"/>
        <v>0</v>
      </c>
      <c r="H40" s="39">
        <f>G40*Inputs!$G$3</f>
        <v>0</v>
      </c>
      <c r="I40" s="37"/>
    </row>
    <row r="41" spans="1:9">
      <c r="A41" s="8" t="s">
        <v>51</v>
      </c>
      <c r="B41" s="14"/>
      <c r="C41" s="46">
        <f>Inputs!$D$123</f>
        <v>0</v>
      </c>
      <c r="D41" s="14" t="s">
        <v>50</v>
      </c>
      <c r="E41" s="46">
        <f t="shared" si="3"/>
        <v>0</v>
      </c>
      <c r="F41" s="14">
        <v>1</v>
      </c>
      <c r="G41" s="46">
        <f t="shared" si="2"/>
        <v>0</v>
      </c>
      <c r="H41" s="39">
        <f>G41*Inputs!$G$3</f>
        <v>0</v>
      </c>
      <c r="I41" s="37"/>
    </row>
    <row r="42" spans="1:9">
      <c r="A42" s="14"/>
      <c r="B42" s="14"/>
      <c r="C42" s="46"/>
      <c r="D42" s="14"/>
      <c r="E42" s="46"/>
      <c r="F42" s="14"/>
      <c r="G42" s="46"/>
      <c r="H42" s="39"/>
      <c r="I42" s="37"/>
    </row>
    <row r="43" spans="1:9">
      <c r="A43" s="14"/>
      <c r="B43" s="14"/>
      <c r="C43" s="14"/>
      <c r="D43" s="14"/>
      <c r="E43" s="14"/>
      <c r="F43" s="14"/>
      <c r="G43" s="46"/>
      <c r="H43" s="39"/>
      <c r="I43" s="37"/>
    </row>
    <row r="44" spans="1:9">
      <c r="A44" s="44" t="s">
        <v>321</v>
      </c>
      <c r="B44" s="27"/>
      <c r="C44" s="27"/>
      <c r="D44" s="27"/>
      <c r="E44" s="27"/>
      <c r="F44" s="27"/>
      <c r="G44" s="47">
        <f>SUM(G36:G41)</f>
        <v>0</v>
      </c>
      <c r="H44" s="40"/>
      <c r="I44" s="38"/>
    </row>
    <row r="45" spans="1:9">
      <c r="A45" s="44" t="s">
        <v>76</v>
      </c>
      <c r="B45" s="26"/>
      <c r="C45" s="26"/>
      <c r="D45" s="26"/>
      <c r="E45" s="26"/>
      <c r="F45" s="26"/>
      <c r="G45" s="51"/>
      <c r="H45" s="40">
        <f>SUM(H36:H41)</f>
        <v>0</v>
      </c>
      <c r="I45" s="38"/>
    </row>
    <row r="49" spans="1:8" ht="15">
      <c r="A49" s="1" t="s">
        <v>132</v>
      </c>
      <c r="H49" s="22"/>
    </row>
    <row r="50" spans="1:8" ht="15">
      <c r="H50" s="22"/>
    </row>
    <row r="51" spans="1:8">
      <c r="A51" s="23" t="s">
        <v>133</v>
      </c>
      <c r="B51" s="24"/>
      <c r="C51" s="23"/>
      <c r="D51" s="23"/>
      <c r="E51" s="23"/>
      <c r="F51" s="23"/>
      <c r="G51" s="27" t="s">
        <v>320</v>
      </c>
      <c r="H51" s="27" t="s">
        <v>141</v>
      </c>
    </row>
    <row r="52" spans="1:8">
      <c r="A52" s="5" t="s">
        <v>134</v>
      </c>
      <c r="B52" s="21"/>
      <c r="C52" s="5"/>
      <c r="D52" s="5"/>
      <c r="E52" s="5"/>
      <c r="F52" s="5"/>
      <c r="G52" s="46">
        <f>$G$27</f>
        <v>0</v>
      </c>
      <c r="H52" s="21">
        <f>$H$28</f>
        <v>0</v>
      </c>
    </row>
    <row r="53" spans="1:8">
      <c r="A53" s="5" t="s">
        <v>135</v>
      </c>
      <c r="B53" s="21"/>
      <c r="C53" s="5"/>
      <c r="D53" s="5"/>
      <c r="E53" s="5"/>
      <c r="F53" s="5"/>
      <c r="G53" s="46">
        <f>$G$44</f>
        <v>0</v>
      </c>
      <c r="H53" s="21">
        <f>$H$45</f>
        <v>0</v>
      </c>
    </row>
    <row r="54" spans="1:8">
      <c r="A54" s="26" t="s">
        <v>136</v>
      </c>
      <c r="B54" s="29"/>
      <c r="C54" s="23"/>
      <c r="D54" s="23"/>
      <c r="E54" s="23"/>
      <c r="F54" s="23"/>
      <c r="G54" s="47">
        <f>SUM(G52:G53)</f>
        <v>0</v>
      </c>
      <c r="H54" s="67">
        <f>SUM(H52:H53)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Contents</vt:lpstr>
      <vt:lpstr>Inputs</vt:lpstr>
      <vt:lpstr>Agreed MPES</vt:lpstr>
      <vt:lpstr>Cost of MPES by Year</vt:lpstr>
      <vt:lpstr>Projections</vt:lpstr>
      <vt:lpstr>Macroeconomic Data</vt:lpstr>
      <vt:lpstr>1. National Violence Hotline</vt:lpstr>
      <vt:lpstr>2. One Stop Crisis Centre</vt:lpstr>
      <vt:lpstr>3. Shelter</vt:lpstr>
      <vt:lpstr>4. Counselling services</vt:lpstr>
      <vt:lpstr>5. Justice and Law</vt:lpstr>
      <vt:lpstr>Survey Results</vt:lpstr>
    </vt:vector>
  </TitlesOfParts>
  <Company>National University of Ireland, Galway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Sinead</dc:creator>
  <cp:lastModifiedBy>Sinead</cp:lastModifiedBy>
  <dcterms:created xsi:type="dcterms:W3CDTF">2016-02-25T08:53:13Z</dcterms:created>
  <dcterms:modified xsi:type="dcterms:W3CDTF">2016-04-07T18:43:45Z</dcterms:modified>
</cp:coreProperties>
</file>